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an\A+\ISI Coil Driver D0902744\LED Interface Board D1900305v1\Project Outputs for A+ LED Interface D1900305v1\BOM\"/>
    </mc:Choice>
  </mc:AlternateContent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 concurrentCalc="0"/>
</workbook>
</file>

<file path=xl/calcChain.xml><?xml version="1.0" encoding="utf-8"?>
<calcChain xmlns="http://schemas.openxmlformats.org/spreadsheetml/2006/main">
  <c r="B18" i="1" l="1"/>
  <c r="B17" i="1"/>
  <c r="B16" i="1"/>
  <c r="B15" i="1"/>
  <c r="B14" i="1"/>
  <c r="P19" i="1"/>
  <c r="N21" i="1"/>
  <c r="N22" i="1"/>
  <c r="J19" i="1"/>
  <c r="M19" i="1"/>
  <c r="D10" i="1"/>
  <c r="C10" i="1"/>
</calcChain>
</file>

<file path=xl/sharedStrings.xml><?xml version="1.0" encoding="utf-8"?>
<sst xmlns="http://schemas.openxmlformats.org/spreadsheetml/2006/main" count="118" uniqueCount="98">
  <si>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</si>
  <si>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</si>
  <si>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</si>
  <si>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</si>
  <si>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</si>
  <si>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</si>
  <si>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</si>
  <si>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</si>
  <si>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</si>
  <si>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</si>
  <si>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</si>
  <si>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</si>
  <si>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</si>
  <si>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</si>
  <si>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</si>
  <si>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</si>
  <si>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</si>
  <si>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</si>
  <si>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</si>
  <si>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</si>
  <si>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</si>
  <si>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</si>
  <si>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</si>
  <si>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Total</t>
  </si>
  <si>
    <t>Approved</t>
  </si>
  <si>
    <t>Notes</t>
  </si>
  <si>
    <t>pcs:</t>
  </si>
  <si>
    <t>Price for 1pcs</t>
  </si>
  <si>
    <t>USD</t>
  </si>
  <si>
    <t>8/19/2019</t>
  </si>
  <si>
    <t>A+ LED Interface D1900305v1.PrjPCB</t>
  </si>
  <si>
    <t>&lt;Parameter Engineer not found&gt;</t>
  </si>
  <si>
    <t>D1900305</t>
  </si>
  <si>
    <t>v1</t>
  </si>
  <si>
    <t>None</t>
  </si>
  <si>
    <t>12:09:16 PM</t>
  </si>
  <si>
    <t>Bill of Materials For Project [A+ LED Interface D1900305v1.PrjPCB] (No PCB Document Selected)</t>
  </si>
  <si>
    <t>10</t>
  </si>
  <si>
    <t>Designator</t>
  </si>
  <si>
    <t>DS1, DS2, DS3, DS4, DS5, DS6, DS7, DS8</t>
  </si>
  <si>
    <t>DS9, DS10, DS11, DS12</t>
  </si>
  <si>
    <t>P1, P2</t>
  </si>
  <si>
    <t>P3</t>
  </si>
  <si>
    <t>R1, R2, R3, R4</t>
  </si>
  <si>
    <t>Comment</t>
  </si>
  <si>
    <t>DUAL_LED+</t>
  </si>
  <si>
    <t>LED0</t>
  </si>
  <si>
    <t>Header 20</t>
  </si>
  <si>
    <t>Molex 2 PIN</t>
  </si>
  <si>
    <t>1K</t>
  </si>
  <si>
    <t>Manufacturer 1</t>
  </si>
  <si>
    <t>Lumex</t>
  </si>
  <si>
    <t>Kingbright</t>
  </si>
  <si>
    <t>AMPHENOL ICC (FCI)</t>
  </si>
  <si>
    <t>Molex</t>
  </si>
  <si>
    <t>Panasonic</t>
  </si>
  <si>
    <t>Manufacturer Part Number 1</t>
  </si>
  <si>
    <t>SSL-LX3059IGW</t>
  </si>
  <si>
    <t>WP710A10SRD/F</t>
  </si>
  <si>
    <t>71918-120LF</t>
  </si>
  <si>
    <t>0022112022</t>
  </si>
  <si>
    <t>ERJ-8ENF1001V</t>
  </si>
  <si>
    <t>Case/Package</t>
  </si>
  <si>
    <t>Radial</t>
  </si>
  <si>
    <t/>
  </si>
  <si>
    <t>1206</t>
  </si>
  <si>
    <t>Footprint</t>
  </si>
  <si>
    <t>COM_CATHODE LED</t>
  </si>
  <si>
    <t>RED_led</t>
  </si>
  <si>
    <t>IDC 20 _Vertical</t>
  </si>
  <si>
    <t>2Pin_Molex 100 mil</t>
  </si>
  <si>
    <t>3216[1206]</t>
  </si>
  <si>
    <t>Description</t>
  </si>
  <si>
    <t>Green, Red  LED Indication - Discrete 2.2V Green, 2V Red Radial - 3 Leads</t>
  </si>
  <si>
    <t>Red 640nm LED Indication - Discrete 1.85V Radial</t>
  </si>
  <si>
    <t>Header, 20-Pin</t>
  </si>
  <si>
    <t>Header, 2-Pin, Right Angle</t>
  </si>
  <si>
    <t>Semiconductor Resistor</t>
  </si>
  <si>
    <t>Quantity</t>
  </si>
  <si>
    <t>Supplier 1</t>
  </si>
  <si>
    <t>Digi-Key</t>
  </si>
  <si>
    <t>Supplier Part Number 1</t>
  </si>
  <si>
    <t>67-1327-ND</t>
  </si>
  <si>
    <t>754-1725-ND</t>
  </si>
  <si>
    <t>609-1755-ND</t>
  </si>
  <si>
    <t>WM2700-ND</t>
  </si>
  <si>
    <t>P1.00KFCT-ND</t>
  </si>
  <si>
    <t>Supplier Stock 1</t>
  </si>
  <si>
    <t>Supplier Unit Price 1</t>
  </si>
  <si>
    <t>Supplier Order Qty 1</t>
  </si>
  <si>
    <t>Supplier Subtotal 1</t>
  </si>
  <si>
    <t>Supplier Currency 1</t>
  </si>
  <si>
    <t>C:\Dean\A+\ISI Coil Driver D0902744\LED Interface Board D1900305v1\A+ LED Interface D1900305v1.PrjPCB</t>
  </si>
  <si>
    <t>19</t>
  </si>
  <si>
    <t>8/19/2019 12:09:16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</si>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</sst>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C09]dd\-mmm\-yy;@"/>
    <numFmt numFmtId="165" formatCode="[$-409]h:mm:ss\ AM/PM;@"/>
    <numFmt numFmtId="166" formatCode="&quot;$&quot;#,##0.00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 style="thin">
        <color auto="1"/>
      </left>
      <right style="thin">
        <color indexed="64"/>
      </right>
      <top style="thin">
        <color theme="3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44">
    <xf numFmtId="0" fontId="0" fillId="0" borderId="0" xfId="0"/>
    <xf numFmtId="14" fontId="0" fillId="0" borderId="0" xfId="0" applyNumberFormat="1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22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vertical="top"/>
    </xf>
    <xf numFmtId="0" fontId="0" fillId="4" borderId="0" xfId="0" applyFill="1" applyBorder="1" applyAlignment="1"/>
    <xf numFmtId="0" fontId="0" fillId="4" borderId="0" xfId="0" applyFill="1" applyBorder="1" applyAlignment="1">
      <alignment vertical="top"/>
    </xf>
    <xf numFmtId="0" fontId="0" fillId="4" borderId="18" xfId="0" applyFill="1" applyBorder="1" applyAlignment="1">
      <alignment vertical="top"/>
    </xf>
    <xf numFmtId="0" fontId="0" fillId="4" borderId="19" xfId="0" applyFill="1" applyBorder="1" applyAlignment="1"/>
    <xf numFmtId="0" fontId="0" fillId="4" borderId="19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9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5" xfId="0" applyBorder="1" applyAlignment="1">
      <alignment vertical="top"/>
    </xf>
    <xf numFmtId="14" fontId="0" fillId="0" borderId="26" xfId="0" applyNumberFormat="1" applyBorder="1" applyAlignment="1">
      <alignment vertical="top"/>
    </xf>
    <xf numFmtId="0" fontId="0" fillId="0" borderId="32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4" xfId="0" applyBorder="1"/>
    <xf numFmtId="0" fontId="0" fillId="0" borderId="33" xfId="0" applyBorder="1" applyAlignment="1">
      <alignment vertical="top"/>
    </xf>
    <xf numFmtId="0" fontId="9" fillId="0" borderId="33" xfId="0" applyNumberFormat="1" applyFont="1" applyFill="1" applyBorder="1" applyAlignment="1" applyProtection="1">
      <alignment horizontal="left" vertical="top"/>
      <protection locked="0"/>
    </xf>
    <xf numFmtId="0" fontId="9" fillId="0" borderId="30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5" xfId="0" applyNumberFormat="1" applyFont="1" applyFill="1" applyBorder="1" applyAlignment="1" applyProtection="1">
      <protection locked="0"/>
    </xf>
    <xf numFmtId="0" fontId="1" fillId="0" borderId="31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4" xfId="0" applyNumberFormat="1" applyFont="1" applyFill="1" applyBorder="1" applyAlignment="1" applyProtection="1">
      <alignment vertical="top"/>
      <protection locked="0"/>
    </xf>
    <xf numFmtId="0" fontId="12" fillId="0" borderId="32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0" fillId="0" borderId="27" xfId="0" applyBorder="1" applyAlignment="1">
      <alignment vertical="top"/>
    </xf>
    <xf numFmtId="166" fontId="13" fillId="0" borderId="0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166" fontId="0" fillId="0" borderId="27" xfId="0" applyNumberForma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2" borderId="0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7" borderId="14" xfId="0" applyNumberFormat="1" applyFont="1" applyFill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2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3" fillId="3" borderId="20" xfId="0" quotePrefix="1" applyFont="1" applyFill="1" applyBorder="1" applyAlignment="1">
      <alignment horizontal="center" vertical="center" wrapText="1"/>
    </xf>
    <xf numFmtId="0" fontId="2" fillId="6" borderId="27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man&amp;" TargetMode="External"/><Relationship Id="rId13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supplier&amp;" TargetMode="External"/><Relationship Id="rId3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" TargetMode="External"/><Relationship Id="rId7" Type="http://schemas.openxmlformats.org/officeDocument/2006/relationships/hyperlink" Target="https://octopart-clicks.com/click/altium?manufacturer=Kingbright&amp;mpn=WP710A10SRD%2FF&amp;seller=Digi-Key&amp;sku=754-1725-ND&amp;country=US&amp;channel=BOM%20Report&amp;ref=man&amp;" TargetMode="External"/><Relationship Id="rId12" Type="http://schemas.openxmlformats.org/officeDocument/2006/relationships/hyperlink" Target="https://octopart-clicks.com/click/altium?manufacturer=Kingbright&amp;mpn=WP710A10SRD%2FF&amp;seller=Digi-Key&amp;sku=754-1725-ND&amp;country=US&amp;channel=BOM%20Report&amp;ref=supplier&amp;" TargetMode="External"/><Relationship Id="rId2" Type="http://schemas.openxmlformats.org/officeDocument/2006/relationships/hyperlink" Target="https://octopart-clicks.com/click/altium?manufacturer=Kingbright&amp;mpn=WP710A10SRD%2FF&amp;seller=Digi-Key&amp;sku=754-1725-ND&amp;country=US&amp;channel=BOM%20Report&amp;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octopart-clicks.com/click/altium?manufacturer=Lumex&amp;mpn=SSL-LX3059IGW&amp;seller=Digi-Key&amp;sku=67-1327-ND&amp;country=US&amp;channel=BOM%20Report&amp;" TargetMode="External"/><Relationship Id="rId6" Type="http://schemas.openxmlformats.org/officeDocument/2006/relationships/hyperlink" Target="https://octopart-clicks.com/click/altium?manufacturer=Lumex&amp;mpn=SSL-LX3059IGW&amp;seller=Digi-Key&amp;sku=67-1327-ND&amp;country=US&amp;channel=BOM%20Report&amp;ref=man&amp;" TargetMode="External"/><Relationship Id="rId11" Type="http://schemas.openxmlformats.org/officeDocument/2006/relationships/hyperlink" Target="https://octopart-clicks.com/click/altium?manufacturer=Lumex&amp;mpn=SSL-LX3059IGW&amp;seller=Digi-Key&amp;sku=67-1327-ND&amp;country=US&amp;channel=BOM%20Report&amp;ref=supplier&amp;" TargetMode="External"/><Relationship Id="rId5" Type="http://schemas.openxmlformats.org/officeDocument/2006/relationships/hyperlink" Target="https://octopart-clicks.com/click/altium?manufacturer=Panasonic&amp;mpn=ERJ-8ENF1001V&amp;seller=Digi-Key&amp;sku=P1.00KFCT-ND&amp;country=US&amp;channel=BOM%20Report&amp;" TargetMode="External"/><Relationship Id="rId15" Type="http://schemas.openxmlformats.org/officeDocument/2006/relationships/hyperlink" Target="https://octopart-clicks.com/click/altium?manufacturer=Panasonic&amp;mpn=ERJ-8ENF1001V&amp;seller=Digi-Key&amp;sku=P1.00KFCT-ND&amp;country=US&amp;channel=BOM%20Report&amp;ref=supplier&amp;" TargetMode="External"/><Relationship Id="rId10" Type="http://schemas.openxmlformats.org/officeDocument/2006/relationships/hyperlink" Target="https://octopart-clicks.com/click/altium?manufacturer=Panasonic&amp;mpn=ERJ-8ENF1001V&amp;seller=Digi-Key&amp;sku=P1.00KFCT-ND&amp;country=US&amp;channel=BOM%20Report&amp;ref=man&amp;" TargetMode="External"/><Relationship Id="rId4" Type="http://schemas.openxmlformats.org/officeDocument/2006/relationships/hyperlink" Target="https://octopart-clicks.com/click/altium?manufacturer=Molex&amp;mpn=0022112022&amp;seller=Digi-Key&amp;sku=WM2700-ND&amp;country=US&amp;channel=BOM%20Report&amp;" TargetMode="External"/><Relationship Id="rId9" Type="http://schemas.openxmlformats.org/officeDocument/2006/relationships/hyperlink" Target="https://octopart-clicks.com/click/altium?manufacturer=Molex&amp;mpn=0022112022&amp;seller=Digi-Key&amp;sku=WM2700-ND&amp;country=US&amp;channel=BOM%20Report&amp;ref=man&amp;" TargetMode="External"/><Relationship Id="rId14" Type="http://schemas.openxmlformats.org/officeDocument/2006/relationships/hyperlink" Target="https://octopart-clicks.com/click/altium?manufacturer=Molex&amp;mpn=0022112022&amp;seller=Digi-Key&amp;sku=WM2700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GridLines="0" tabSelected="1" zoomScale="85" zoomScaleNormal="85" workbookViewId="0">
      <selection activeCell="C19" sqref="C19"/>
    </sheetView>
  </sheetViews>
  <sheetFormatPr defaultRowHeight="12.75" x14ac:dyDescent="0.2"/>
  <cols>
    <col min="1" max="1" width="2.5703125" style="3" customWidth="1"/>
    <col min="2" max="2" width="19.28515625" style="3" bestFit="1" customWidth="1"/>
    <col min="3" max="3" width="20" style="3" bestFit="1" customWidth="1"/>
    <col min="4" max="4" width="16.42578125" style="9" customWidth="1"/>
    <col min="5" max="5" width="20" style="3" customWidth="1"/>
    <col min="6" max="6" width="28" style="3" customWidth="1"/>
    <col min="7" max="7" width="15.28515625" style="3" customWidth="1"/>
    <col min="8" max="8" width="21.5703125" style="3" customWidth="1"/>
    <col min="9" max="9" width="23.5703125" style="3" customWidth="1"/>
    <col min="10" max="10" width="9.28515625" style="104" customWidth="1"/>
    <col min="11" max="11" width="10.7109375" style="3" customWidth="1"/>
    <col min="12" max="12" width="25.7109375" style="25" customWidth="1"/>
    <col min="13" max="13" width="11.85546875" style="117" customWidth="1"/>
    <col min="14" max="14" width="14.85546875" style="3" customWidth="1"/>
    <col min="15" max="15" width="8.85546875" style="3" customWidth="1"/>
    <col min="16" max="16" width="10.140625" style="3" customWidth="1"/>
    <col min="17" max="17" width="11.28515625" style="3" customWidth="1"/>
    <col min="18" max="18" width="8.28515625" style="3" customWidth="1"/>
    <col min="19" max="16384" width="9.140625" style="3"/>
  </cols>
  <sheetData>
    <row r="1" spans="1:18" ht="13.5" thickBot="1" x14ac:dyDescent="0.25">
      <c r="A1" s="51"/>
      <c r="B1" s="32"/>
      <c r="C1" s="31"/>
      <c r="D1" s="27"/>
      <c r="E1" s="21"/>
      <c r="F1" s="21"/>
      <c r="G1" s="21"/>
      <c r="H1" s="21"/>
      <c r="I1" s="21"/>
      <c r="J1" s="94"/>
      <c r="K1" s="21"/>
      <c r="L1" s="28"/>
      <c r="M1" s="105"/>
      <c r="N1" s="50"/>
      <c r="O1" s="51"/>
      <c r="P1" s="51"/>
      <c r="Q1" s="52"/>
      <c r="R1" s="44"/>
    </row>
    <row r="2" spans="1:18" ht="37.5" customHeight="1" thickBot="1" x14ac:dyDescent="0.25">
      <c r="A2" s="35"/>
      <c r="B2" s="142" t="s">
        <v>21</v>
      </c>
      <c r="C2" s="142"/>
      <c r="D2" s="143"/>
      <c r="E2" s="121" t="s">
        <v>36</v>
      </c>
      <c r="F2" s="26"/>
      <c r="G2" s="26"/>
      <c r="H2" s="26"/>
      <c r="I2" s="26"/>
      <c r="J2" s="95"/>
      <c r="K2" s="4"/>
      <c r="L2" s="30"/>
      <c r="M2" s="106"/>
      <c r="N2" s="53"/>
      <c r="O2" s="54"/>
      <c r="P2" s="54"/>
      <c r="Q2" s="55"/>
      <c r="R2" s="44"/>
    </row>
    <row r="3" spans="1:18" x14ac:dyDescent="0.2">
      <c r="A3" s="35"/>
      <c r="B3" s="23" t="s">
        <v>2</v>
      </c>
      <c r="C3" s="44"/>
      <c r="D3" s="119" t="s">
        <v>30</v>
      </c>
      <c r="E3" s="23"/>
      <c r="F3" s="23"/>
      <c r="G3" s="23"/>
      <c r="H3" s="23"/>
      <c r="I3" s="23"/>
      <c r="J3" s="96"/>
      <c r="K3" s="2"/>
      <c r="L3" s="29"/>
      <c r="M3" s="107"/>
      <c r="N3" s="2"/>
      <c r="O3" s="44"/>
      <c r="P3" s="44"/>
      <c r="Q3" s="56"/>
      <c r="R3" s="44"/>
    </row>
    <row r="4" spans="1:18" x14ac:dyDescent="0.2">
      <c r="A4" s="35"/>
      <c r="B4" s="23" t="s">
        <v>20</v>
      </c>
      <c r="C4" s="44"/>
      <c r="D4" s="119" t="s">
        <v>31</v>
      </c>
      <c r="E4" s="23"/>
      <c r="F4" s="23"/>
      <c r="G4" s="23"/>
      <c r="H4" s="23"/>
      <c r="I4" s="23"/>
      <c r="J4" s="96"/>
      <c r="K4" s="2"/>
      <c r="L4" s="29"/>
      <c r="M4" s="107"/>
      <c r="N4" s="2"/>
      <c r="O4" s="44"/>
      <c r="P4" s="44"/>
      <c r="Q4" s="56"/>
      <c r="R4" s="44"/>
    </row>
    <row r="5" spans="1:18" x14ac:dyDescent="0.2">
      <c r="A5" s="35"/>
      <c r="B5" s="23" t="s">
        <v>18</v>
      </c>
      <c r="C5" s="44"/>
      <c r="D5" s="119" t="s">
        <v>32</v>
      </c>
      <c r="E5" s="23"/>
      <c r="F5" s="23"/>
      <c r="G5" s="23"/>
      <c r="H5" s="23"/>
      <c r="I5" s="23"/>
      <c r="J5" s="96"/>
      <c r="K5" s="2"/>
      <c r="L5" s="29"/>
      <c r="M5" s="107"/>
      <c r="N5" s="2"/>
      <c r="O5" s="44"/>
      <c r="P5" s="44"/>
      <c r="Q5" s="56"/>
      <c r="R5" s="44"/>
    </row>
    <row r="6" spans="1:18" x14ac:dyDescent="0.2">
      <c r="A6" s="35"/>
      <c r="B6" s="23" t="s">
        <v>19</v>
      </c>
      <c r="C6" s="44"/>
      <c r="D6" s="119" t="s">
        <v>33</v>
      </c>
      <c r="E6" s="23"/>
      <c r="F6" s="23"/>
      <c r="G6" s="23"/>
      <c r="H6" s="23"/>
      <c r="I6" s="23"/>
      <c r="J6" s="96"/>
      <c r="K6" s="2"/>
      <c r="L6" s="29"/>
      <c r="M6" s="107"/>
      <c r="N6" s="2"/>
      <c r="O6" s="44"/>
      <c r="P6" s="44"/>
      <c r="Q6" s="56"/>
      <c r="R6" s="44"/>
    </row>
    <row r="7" spans="1:18" x14ac:dyDescent="0.2">
      <c r="A7" s="35"/>
      <c r="B7" s="23" t="s">
        <v>3</v>
      </c>
      <c r="C7" s="44"/>
      <c r="D7" s="120" t="s">
        <v>34</v>
      </c>
      <c r="E7" s="44"/>
      <c r="F7" s="44"/>
      <c r="G7" s="44"/>
      <c r="H7" s="44"/>
      <c r="I7" s="44"/>
      <c r="J7" s="96"/>
      <c r="K7" s="2"/>
      <c r="L7" s="29"/>
      <c r="M7" s="107"/>
      <c r="N7" s="2"/>
      <c r="O7" s="44"/>
      <c r="P7" s="44"/>
      <c r="Q7" s="56"/>
      <c r="R7" s="44"/>
    </row>
    <row r="8" spans="1:18" x14ac:dyDescent="0.2">
      <c r="A8" s="35"/>
      <c r="B8" s="33"/>
      <c r="C8" s="22"/>
      <c r="D8" s="16"/>
      <c r="E8" s="2"/>
      <c r="F8" s="2"/>
      <c r="G8" s="2"/>
      <c r="H8" s="2"/>
      <c r="I8" s="2"/>
      <c r="J8" s="97"/>
      <c r="K8" s="23"/>
      <c r="L8" s="29"/>
      <c r="M8" s="107"/>
      <c r="N8" s="2"/>
      <c r="O8" s="44"/>
      <c r="P8" s="44"/>
      <c r="Q8" s="56"/>
      <c r="R8" s="44"/>
    </row>
    <row r="9" spans="1:18" ht="15.75" customHeight="1" x14ac:dyDescent="0.2">
      <c r="A9" s="35"/>
      <c r="B9" s="5" t="s">
        <v>0</v>
      </c>
      <c r="C9" s="118" t="s">
        <v>29</v>
      </c>
      <c r="D9" s="118" t="s">
        <v>35</v>
      </c>
      <c r="E9" s="5"/>
      <c r="F9" s="5"/>
      <c r="G9" s="5"/>
      <c r="H9" s="5"/>
      <c r="I9" s="5"/>
      <c r="J9" s="96"/>
      <c r="K9" s="2"/>
      <c r="L9" s="29"/>
      <c r="M9" s="107"/>
      <c r="N9" s="1"/>
      <c r="O9" s="44"/>
      <c r="P9" s="44"/>
      <c r="Q9" s="56"/>
      <c r="R9" s="44"/>
    </row>
    <row r="10" spans="1:18" ht="15.75" customHeight="1" x14ac:dyDescent="0.2">
      <c r="A10" s="35"/>
      <c r="B10" s="2" t="s">
        <v>1</v>
      </c>
      <c r="C10" s="6">
        <f ca="1">TODAY()</f>
        <v>43696</v>
      </c>
      <c r="D10" s="7">
        <f ca="1">NOW()</f>
        <v>43696.507285185187</v>
      </c>
      <c r="E10" s="5"/>
      <c r="F10" s="5"/>
      <c r="G10" s="5"/>
      <c r="H10" s="5"/>
      <c r="I10" s="5"/>
      <c r="J10" s="96"/>
      <c r="K10" s="2"/>
      <c r="L10" s="29"/>
      <c r="M10" s="107"/>
      <c r="N10" s="1"/>
      <c r="O10" s="44"/>
      <c r="P10" s="44"/>
      <c r="Q10" s="56"/>
      <c r="R10" s="44"/>
    </row>
    <row r="11" spans="1:18" ht="15.75" customHeight="1" x14ac:dyDescent="0.2">
      <c r="A11" s="35"/>
      <c r="B11" s="5"/>
      <c r="C11" s="17"/>
      <c r="D11" s="17"/>
      <c r="E11" s="5"/>
      <c r="F11" s="5"/>
      <c r="G11" s="5"/>
      <c r="H11" s="5"/>
      <c r="I11" s="5"/>
      <c r="J11" s="96"/>
      <c r="K11" s="2"/>
      <c r="L11" s="29"/>
      <c r="M11" s="107"/>
      <c r="N11" s="2"/>
      <c r="O11" s="44"/>
      <c r="P11" s="44"/>
      <c r="Q11" s="56"/>
      <c r="R11" s="44"/>
    </row>
    <row r="12" spans="1:18" ht="15.75" customHeight="1" x14ac:dyDescent="0.2">
      <c r="A12" s="35"/>
      <c r="B12" s="2"/>
      <c r="C12" s="18"/>
      <c r="D12" s="18"/>
      <c r="E12" s="2"/>
      <c r="F12" s="2"/>
      <c r="G12" s="2"/>
      <c r="H12" s="2"/>
      <c r="I12" s="2"/>
      <c r="J12" s="96"/>
      <c r="K12" s="2"/>
      <c r="L12" s="29"/>
      <c r="M12" s="108"/>
      <c r="N12" s="48"/>
      <c r="O12" s="49"/>
      <c r="P12" s="49"/>
      <c r="Q12" s="57"/>
      <c r="R12" s="44"/>
    </row>
    <row r="13" spans="1:18" s="19" customFormat="1" ht="41.25" customHeight="1" x14ac:dyDescent="0.2">
      <c r="A13" s="36"/>
      <c r="B13" s="34" t="s">
        <v>22</v>
      </c>
      <c r="C13" s="123" t="s">
        <v>38</v>
      </c>
      <c r="D13" s="123" t="s">
        <v>44</v>
      </c>
      <c r="E13" s="123" t="s">
        <v>50</v>
      </c>
      <c r="F13" s="123" t="s">
        <v>56</v>
      </c>
      <c r="G13" s="123" t="s">
        <v>62</v>
      </c>
      <c r="H13" s="132" t="s">
        <v>66</v>
      </c>
      <c r="I13" s="123" t="s">
        <v>72</v>
      </c>
      <c r="J13" s="123" t="s">
        <v>78</v>
      </c>
      <c r="K13" s="123" t="s">
        <v>79</v>
      </c>
      <c r="L13" s="123" t="s">
        <v>81</v>
      </c>
      <c r="M13" s="136" t="s">
        <v>87</v>
      </c>
      <c r="N13" s="137" t="s">
        <v>88</v>
      </c>
      <c r="O13" s="137" t="s">
        <v>89</v>
      </c>
      <c r="P13" s="137" t="s">
        <v>90</v>
      </c>
      <c r="Q13" s="137" t="s">
        <v>91</v>
      </c>
      <c r="R13" s="58"/>
    </row>
    <row r="14" spans="1:18" s="8" customFormat="1" ht="51" x14ac:dyDescent="0.2">
      <c r="A14" s="37"/>
      <c r="B14" s="38">
        <f>ROW(B14) - ROW($B$13)</f>
        <v>1</v>
      </c>
      <c r="C14" s="124" t="s">
        <v>39</v>
      </c>
      <c r="D14" s="126" t="s">
        <v>45</v>
      </c>
      <c r="E14" s="128" t="s">
        <v>51</v>
      </c>
      <c r="F14" s="128" t="s">
        <v>57</v>
      </c>
      <c r="G14" s="130" t="s">
        <v>63</v>
      </c>
      <c r="H14" s="130" t="s">
        <v>67</v>
      </c>
      <c r="I14" s="124" t="s">
        <v>73</v>
      </c>
      <c r="J14" s="40">
        <v>8</v>
      </c>
      <c r="K14" s="126" t="s">
        <v>80</v>
      </c>
      <c r="L14" s="134" t="s">
        <v>82</v>
      </c>
      <c r="M14" s="109">
        <v>23103</v>
      </c>
      <c r="N14" s="39">
        <v>0.45</v>
      </c>
      <c r="O14" s="39">
        <v>80</v>
      </c>
      <c r="P14" s="39">
        <v>35.6</v>
      </c>
      <c r="Q14" s="126" t="s">
        <v>28</v>
      </c>
      <c r="R14" s="59"/>
    </row>
    <row r="15" spans="1:18" s="8" customFormat="1" ht="25.5" x14ac:dyDescent="0.2">
      <c r="A15" s="37"/>
      <c r="B15" s="38">
        <f t="shared" ref="B15:B17" si="0">ROW(B15) - ROW($B$13)</f>
        <v>2</v>
      </c>
      <c r="C15" s="125" t="s">
        <v>40</v>
      </c>
      <c r="D15" s="127" t="s">
        <v>46</v>
      </c>
      <c r="E15" s="129" t="s">
        <v>52</v>
      </c>
      <c r="F15" s="129" t="s">
        <v>58</v>
      </c>
      <c r="G15" s="131" t="s">
        <v>63</v>
      </c>
      <c r="H15" s="131" t="s">
        <v>68</v>
      </c>
      <c r="I15" s="125" t="s">
        <v>74</v>
      </c>
      <c r="J15" s="98">
        <v>4</v>
      </c>
      <c r="K15" s="133" t="s">
        <v>80</v>
      </c>
      <c r="L15" s="135" t="s">
        <v>83</v>
      </c>
      <c r="M15" s="110">
        <v>4990</v>
      </c>
      <c r="N15" s="81">
        <v>0.31</v>
      </c>
      <c r="O15" s="81">
        <v>40</v>
      </c>
      <c r="P15" s="81">
        <v>12.24</v>
      </c>
      <c r="Q15" s="133" t="s">
        <v>28</v>
      </c>
      <c r="R15" s="59"/>
    </row>
    <row r="16" spans="1:18" s="8" customFormat="1" x14ac:dyDescent="0.2">
      <c r="A16" s="37"/>
      <c r="B16" s="38">
        <f>ROW(B16) - ROW($B$13)</f>
        <v>3</v>
      </c>
      <c r="C16" s="124" t="s">
        <v>41</v>
      </c>
      <c r="D16" s="126" t="s">
        <v>47</v>
      </c>
      <c r="E16" s="128" t="s">
        <v>53</v>
      </c>
      <c r="F16" s="128" t="s">
        <v>59</v>
      </c>
      <c r="G16" s="130" t="s">
        <v>64</v>
      </c>
      <c r="H16" s="130" t="s">
        <v>69</v>
      </c>
      <c r="I16" s="124" t="s">
        <v>75</v>
      </c>
      <c r="J16" s="40">
        <v>2</v>
      </c>
      <c r="K16" s="126" t="s">
        <v>80</v>
      </c>
      <c r="L16" s="134" t="s">
        <v>84</v>
      </c>
      <c r="M16" s="109">
        <v>1364</v>
      </c>
      <c r="N16" s="39">
        <v>1.31</v>
      </c>
      <c r="O16" s="39">
        <v>20</v>
      </c>
      <c r="P16" s="39">
        <v>26.14</v>
      </c>
      <c r="Q16" s="126" t="s">
        <v>28</v>
      </c>
      <c r="R16" s="59"/>
    </row>
    <row r="17" spans="1:18" s="8" customFormat="1" x14ac:dyDescent="0.2">
      <c r="A17" s="37"/>
      <c r="B17" s="38">
        <f t="shared" si="0"/>
        <v>4</v>
      </c>
      <c r="C17" s="125" t="s">
        <v>42</v>
      </c>
      <c r="D17" s="127" t="s">
        <v>48</v>
      </c>
      <c r="E17" s="129" t="s">
        <v>54</v>
      </c>
      <c r="F17" s="129" t="s">
        <v>60</v>
      </c>
      <c r="G17" s="131" t="s">
        <v>64</v>
      </c>
      <c r="H17" s="131" t="s">
        <v>70</v>
      </c>
      <c r="I17" s="125" t="s">
        <v>76</v>
      </c>
      <c r="J17" s="98">
        <v>1</v>
      </c>
      <c r="K17" s="133" t="s">
        <v>80</v>
      </c>
      <c r="L17" s="135" t="s">
        <v>85</v>
      </c>
      <c r="M17" s="110">
        <v>22149</v>
      </c>
      <c r="N17" s="81">
        <v>0.38</v>
      </c>
      <c r="O17" s="81">
        <v>10</v>
      </c>
      <c r="P17" s="81">
        <v>3.8</v>
      </c>
      <c r="Q17" s="133" t="s">
        <v>28</v>
      </c>
      <c r="R17" s="59"/>
    </row>
    <row r="18" spans="1:18" s="8" customFormat="1" x14ac:dyDescent="0.2">
      <c r="A18" s="37"/>
      <c r="B18" s="38">
        <f>ROW(B18) - ROW($B$13)</f>
        <v>5</v>
      </c>
      <c r="C18" s="124" t="s">
        <v>43</v>
      </c>
      <c r="D18" s="126" t="s">
        <v>49</v>
      </c>
      <c r="E18" s="128" t="s">
        <v>55</v>
      </c>
      <c r="F18" s="128" t="s">
        <v>61</v>
      </c>
      <c r="G18" s="130" t="s">
        <v>65</v>
      </c>
      <c r="H18" s="130" t="s">
        <v>71</v>
      </c>
      <c r="I18" s="124" t="s">
        <v>77</v>
      </c>
      <c r="J18" s="40">
        <v>4</v>
      </c>
      <c r="K18" s="126" t="s">
        <v>80</v>
      </c>
      <c r="L18" s="134" t="s">
        <v>86</v>
      </c>
      <c r="M18" s="109">
        <v>1153355</v>
      </c>
      <c r="N18" s="39">
        <v>0.1</v>
      </c>
      <c r="O18" s="39">
        <v>40</v>
      </c>
      <c r="P18" s="39">
        <v>4</v>
      </c>
      <c r="Q18" s="126" t="s">
        <v>28</v>
      </c>
      <c r="R18" s="59"/>
    </row>
    <row r="19" spans="1:18" x14ac:dyDescent="0.2">
      <c r="A19" s="51"/>
      <c r="B19" s="65"/>
      <c r="C19" s="62"/>
      <c r="D19" s="63"/>
      <c r="E19" s="64"/>
      <c r="F19" s="24"/>
      <c r="G19" s="66"/>
      <c r="H19" s="24"/>
      <c r="I19" s="24"/>
      <c r="J19" s="99">
        <f>SUM(J14:J18)</f>
        <v>19</v>
      </c>
      <c r="K19" s="24"/>
      <c r="L19" s="47"/>
      <c r="M19" s="111">
        <f>SUM(M14:M18)</f>
        <v>1204961</v>
      </c>
      <c r="N19" s="44"/>
      <c r="O19" s="44"/>
      <c r="P19" s="92">
        <f>SUM(P14:P18)</f>
        <v>81.78</v>
      </c>
      <c r="Q19" s="89"/>
      <c r="R19" s="44"/>
    </row>
    <row r="20" spans="1:18" customFormat="1" ht="23.25" x14ac:dyDescent="0.2">
      <c r="A20" s="60"/>
      <c r="B20" s="82" t="s">
        <v>24</v>
      </c>
      <c r="C20" s="78"/>
      <c r="D20" s="68"/>
      <c r="E20" s="69"/>
      <c r="F20" s="68"/>
      <c r="G20" s="83" t="s">
        <v>25</v>
      </c>
      <c r="H20" s="93"/>
      <c r="I20" s="67"/>
      <c r="J20" s="100"/>
      <c r="K20" s="84"/>
      <c r="L20" s="85"/>
      <c r="M20" s="112"/>
      <c r="N20" s="68"/>
      <c r="O20" s="68"/>
      <c r="P20" s="68"/>
      <c r="Q20" s="69"/>
      <c r="R20" s="42"/>
    </row>
    <row r="21" spans="1:18" customFormat="1" ht="23.25" x14ac:dyDescent="0.2">
      <c r="A21" s="60"/>
      <c r="B21" s="79"/>
      <c r="C21" s="44"/>
      <c r="D21" s="43"/>
      <c r="E21" s="56"/>
      <c r="F21" s="44"/>
      <c r="G21" s="70"/>
      <c r="H21" s="44"/>
      <c r="I21" s="44"/>
      <c r="J21" s="122" t="s">
        <v>37</v>
      </c>
      <c r="K21" s="86" t="s">
        <v>26</v>
      </c>
      <c r="L21" s="45" t="s">
        <v>23</v>
      </c>
      <c r="M21" s="113"/>
      <c r="N21" s="91">
        <f>P19</f>
        <v>81.78</v>
      </c>
      <c r="O21" s="87"/>
      <c r="P21" s="86" t="s">
        <v>28</v>
      </c>
      <c r="Q21" s="56"/>
      <c r="R21" s="44"/>
    </row>
    <row r="22" spans="1:18" customFormat="1" ht="39.75" customHeight="1" x14ac:dyDescent="0.2">
      <c r="A22" s="60"/>
      <c r="B22" s="79"/>
      <c r="C22" s="44"/>
      <c r="D22" s="43"/>
      <c r="E22" s="56"/>
      <c r="F22" s="44"/>
      <c r="G22" s="71"/>
      <c r="H22" s="41"/>
      <c r="I22" s="46"/>
      <c r="J22" s="101"/>
      <c r="K22" s="45"/>
      <c r="L22" s="88" t="s">
        <v>27</v>
      </c>
      <c r="M22" s="114"/>
      <c r="N22" s="90">
        <f>N21/J21</f>
        <v>8.1780000000000008</v>
      </c>
      <c r="O22" s="87"/>
      <c r="P22" s="86" t="s">
        <v>28</v>
      </c>
      <c r="Q22" s="56"/>
      <c r="R22" s="44"/>
    </row>
    <row r="23" spans="1:18" customFormat="1" ht="13.5" thickBot="1" x14ac:dyDescent="0.25">
      <c r="A23" s="61"/>
      <c r="B23" s="80"/>
      <c r="C23" s="49"/>
      <c r="D23" s="77"/>
      <c r="E23" s="57"/>
      <c r="F23" s="49"/>
      <c r="G23" s="72"/>
      <c r="H23" s="73"/>
      <c r="I23" s="73"/>
      <c r="J23" s="102"/>
      <c r="K23" s="74"/>
      <c r="L23" s="75"/>
      <c r="M23" s="115"/>
      <c r="N23" s="76"/>
      <c r="O23" s="77"/>
      <c r="P23" s="49"/>
      <c r="Q23" s="57"/>
      <c r="R23" s="44"/>
    </row>
    <row r="24" spans="1:18" customFormat="1" x14ac:dyDescent="0.2">
      <c r="A24" s="42"/>
      <c r="B24" s="20"/>
      <c r="C24" s="44"/>
      <c r="D24" s="43"/>
      <c r="E24" s="44"/>
      <c r="F24" s="44"/>
      <c r="G24" s="41"/>
      <c r="H24" s="41"/>
      <c r="I24" s="41"/>
      <c r="J24" s="103"/>
      <c r="K24" s="41"/>
      <c r="L24" s="44"/>
      <c r="M24" s="116"/>
      <c r="N24" s="44"/>
      <c r="O24" s="43"/>
      <c r="P24" s="44"/>
      <c r="Q24" s="44"/>
      <c r="R24" s="44"/>
    </row>
    <row r="25" spans="1:18" customFormat="1" ht="9.75" customHeight="1" x14ac:dyDescent="0.2">
      <c r="A25" s="42"/>
      <c r="B25" s="20"/>
      <c r="C25" s="20"/>
      <c r="D25" s="42"/>
      <c r="E25" s="42"/>
      <c r="F25" s="42"/>
      <c r="G25" s="42"/>
      <c r="H25" s="42"/>
      <c r="I25" s="42"/>
      <c r="J25" s="96"/>
      <c r="K25" s="42"/>
      <c r="L25" s="29"/>
      <c r="M25" s="107"/>
      <c r="N25" s="42"/>
      <c r="O25" s="42"/>
      <c r="P25" s="42"/>
      <c r="Q25" s="42"/>
      <c r="R25" s="42"/>
    </row>
    <row r="26" spans="1:18" customFormat="1" ht="12.95" customHeight="1" x14ac:dyDescent="0.2">
      <c r="A26" s="42"/>
      <c r="B26" s="20"/>
      <c r="C26" s="20"/>
      <c r="D26" s="42"/>
      <c r="E26" s="42"/>
      <c r="F26" s="42"/>
      <c r="G26" s="42"/>
      <c r="H26" s="42"/>
      <c r="I26" s="42"/>
      <c r="J26" s="96"/>
      <c r="K26" s="42"/>
      <c r="L26" s="29"/>
      <c r="M26" s="107"/>
      <c r="N26" s="42"/>
      <c r="O26" s="42"/>
      <c r="P26" s="42"/>
      <c r="Q26" s="42"/>
      <c r="R26" s="42"/>
    </row>
    <row r="27" spans="1:18" customFormat="1" ht="12.95" customHeight="1" x14ac:dyDescent="0.2">
      <c r="A27" s="42"/>
      <c r="B27" s="20"/>
      <c r="C27" s="20"/>
      <c r="D27" s="42"/>
      <c r="E27" s="42"/>
      <c r="F27" s="42"/>
      <c r="G27" s="42"/>
      <c r="H27" s="42"/>
      <c r="I27" s="42"/>
      <c r="J27" s="96"/>
      <c r="K27" s="42"/>
      <c r="L27" s="29"/>
      <c r="M27" s="107"/>
      <c r="N27" s="42"/>
      <c r="O27" s="42"/>
      <c r="P27" s="42"/>
      <c r="Q27" s="42"/>
      <c r="R27" s="42"/>
    </row>
    <row r="28" spans="1:18" customFormat="1" ht="12.95" customHeight="1" x14ac:dyDescent="0.2">
      <c r="A28" s="42"/>
      <c r="B28" s="20"/>
      <c r="C28" s="20"/>
      <c r="D28" s="42"/>
      <c r="E28" s="42"/>
      <c r="F28" s="42"/>
      <c r="G28" s="42"/>
      <c r="H28" s="42"/>
      <c r="I28" s="42"/>
      <c r="J28" s="96"/>
      <c r="K28" s="42"/>
      <c r="L28" s="29"/>
      <c r="M28" s="107"/>
      <c r="N28" s="42"/>
      <c r="O28" s="42"/>
      <c r="P28" s="42"/>
      <c r="Q28" s="42"/>
      <c r="R28" s="42"/>
    </row>
  </sheetData>
  <mergeCells count="1">
    <mergeCell ref="B2:D2"/>
  </mergeCells>
  <phoneticPr fontId="0" type="noConversion"/>
  <hyperlinks>
    <hyperlink ref="E14" r:id="rId1" tooltip="Component" display="'Lumex"/>
    <hyperlink ref="E15" r:id="rId2" tooltip="Component" display="'Kingbright"/>
    <hyperlink ref="E16" r:id="rId3" tooltip="Component" display="'AMPHENOL ICC (FCI)"/>
    <hyperlink ref="E17" r:id="rId4" tooltip="Component" display="'Molex"/>
    <hyperlink ref="E18" r:id="rId5" tooltip="Component" display="'Panasonic"/>
    <hyperlink ref="F14" r:id="rId6" tooltip="Manufacturer" display="'SSL-LX3059IGW"/>
    <hyperlink ref="F15" r:id="rId7" tooltip="Manufacturer" display="'WP710A10SRD/F"/>
    <hyperlink ref="F16" r:id="rId8" tooltip="Manufacturer" display="'71918-120LF"/>
    <hyperlink ref="F17" r:id="rId9" tooltip="Manufacturer" display="'0022112022"/>
    <hyperlink ref="F18" r:id="rId10" tooltip="Manufacturer" display="'ERJ-8ENF1001V"/>
    <hyperlink ref="L14" r:id="rId11" tooltip="Supplier" display="'67-1327-ND"/>
    <hyperlink ref="L15" r:id="rId12" tooltip="Supplier" display="'754-1725-ND"/>
    <hyperlink ref="L16" r:id="rId13" tooltip="Supplier" display="'609-1755-ND"/>
    <hyperlink ref="L17" r:id="rId14" tooltip="Supplier" display="'WM2700-ND"/>
    <hyperlink ref="L18" r:id="rId15" tooltip="Supplier" display="'P1.00KFCT-ND"/>
  </hyperlinks>
  <pageMargins left="0.46" right="0.36" top="0.57999999999999996" bottom="1" header="0.5" footer="0.5"/>
  <pageSetup paperSize="9" orientation="landscape" horizontalDpi="200" verticalDpi="200" r:id="rId16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0" customWidth="1"/>
    <col min="2" max="2" width="108.5703125" style="10" customWidth="1"/>
  </cols>
  <sheetData>
    <row r="1" spans="1:2" s="12" customFormat="1" ht="17.25" customHeight="1" x14ac:dyDescent="0.2">
      <c r="A1" s="11" t="s">
        <v>5</v>
      </c>
      <c r="B1" s="138" t="s">
        <v>92</v>
      </c>
    </row>
    <row r="2" spans="1:2" s="12" customFormat="1" ht="17.25" customHeight="1" x14ac:dyDescent="0.2">
      <c r="A2" s="13" t="s">
        <v>7</v>
      </c>
      <c r="B2" s="139" t="s">
        <v>30</v>
      </c>
    </row>
    <row r="3" spans="1:2" s="12" customFormat="1" ht="17.25" customHeight="1" x14ac:dyDescent="0.2">
      <c r="A3" s="14" t="s">
        <v>6</v>
      </c>
      <c r="B3" s="140" t="s">
        <v>34</v>
      </c>
    </row>
    <row r="4" spans="1:2" s="12" customFormat="1" ht="17.25" customHeight="1" x14ac:dyDescent="0.2">
      <c r="A4" s="13" t="s">
        <v>8</v>
      </c>
      <c r="B4" s="139" t="s">
        <v>30</v>
      </c>
    </row>
    <row r="5" spans="1:2" s="12" customFormat="1" ht="17.25" customHeight="1" x14ac:dyDescent="0.2">
      <c r="A5" s="14" t="s">
        <v>9</v>
      </c>
      <c r="B5" s="140" t="s">
        <v>92</v>
      </c>
    </row>
    <row r="6" spans="1:2" s="12" customFormat="1" ht="17.25" customHeight="1" x14ac:dyDescent="0.2">
      <c r="A6" s="13" t="s">
        <v>4</v>
      </c>
      <c r="B6" s="139" t="s">
        <v>36</v>
      </c>
    </row>
    <row r="7" spans="1:2" s="12" customFormat="1" ht="17.25" customHeight="1" x14ac:dyDescent="0.2">
      <c r="A7" s="14" t="s">
        <v>10</v>
      </c>
      <c r="B7" s="140" t="s">
        <v>93</v>
      </c>
    </row>
    <row r="8" spans="1:2" s="12" customFormat="1" ht="17.25" customHeight="1" x14ac:dyDescent="0.2">
      <c r="A8" s="13" t="s">
        <v>11</v>
      </c>
      <c r="B8" s="139" t="s">
        <v>35</v>
      </c>
    </row>
    <row r="9" spans="1:2" s="12" customFormat="1" ht="17.25" customHeight="1" x14ac:dyDescent="0.2">
      <c r="A9" s="14" t="s">
        <v>12</v>
      </c>
      <c r="B9" s="140" t="s">
        <v>29</v>
      </c>
    </row>
    <row r="10" spans="1:2" s="12" customFormat="1" ht="17.25" customHeight="1" x14ac:dyDescent="0.2">
      <c r="A10" s="13" t="s">
        <v>14</v>
      </c>
      <c r="B10" s="139" t="s">
        <v>94</v>
      </c>
    </row>
    <row r="11" spans="1:2" s="12" customFormat="1" ht="17.25" customHeight="1" x14ac:dyDescent="0.2">
      <c r="A11" s="14" t="s">
        <v>13</v>
      </c>
      <c r="B11" s="140" t="s">
        <v>95</v>
      </c>
    </row>
    <row r="12" spans="1:2" s="12" customFormat="1" ht="17.25" customHeight="1" x14ac:dyDescent="0.2">
      <c r="A12" s="13" t="s">
        <v>15</v>
      </c>
      <c r="B12" s="139" t="s">
        <v>96</v>
      </c>
    </row>
    <row r="13" spans="1:2" s="12" customFormat="1" ht="17.25" customHeight="1" x14ac:dyDescent="0.2">
      <c r="A13" s="14" t="s">
        <v>16</v>
      </c>
      <c r="B13" s="140" t="s">
        <v>97</v>
      </c>
    </row>
    <row r="14" spans="1:2" s="12" customFormat="1" ht="17.25" customHeight="1" thickBot="1" x14ac:dyDescent="0.25">
      <c r="A14" s="15" t="s">
        <v>17</v>
      </c>
      <c r="B14" s="141" t="s">
        <v>95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2019-08-19T19:10:45Z</dcterms:modified>
</cp:coreProperties>
</file>