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40" yWindow="165" windowWidth="10470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" i="1"/>
  <c r="D15"/>
  <c r="D14"/>
  <c r="D10"/>
  <c r="D9"/>
  <c r="D8"/>
  <c r="C18" l="1"/>
  <c r="F16"/>
  <c r="F15"/>
  <c r="F14"/>
  <c r="C12"/>
  <c r="F8"/>
  <c r="F10"/>
  <c r="F9"/>
</calcChain>
</file>

<file path=xl/sharedStrings.xml><?xml version="1.0" encoding="utf-8"?>
<sst xmlns="http://schemas.openxmlformats.org/spreadsheetml/2006/main" count="18" uniqueCount="13">
  <si>
    <t>ITMy Wedge Angle</t>
  </si>
  <si>
    <t>IFO</t>
  </si>
  <si>
    <t>height, mm</t>
  </si>
  <si>
    <t>local</t>
  </si>
  <si>
    <t>deg</t>
  </si>
  <si>
    <t>LLO</t>
  </si>
  <si>
    <t>max height difference</t>
  </si>
  <si>
    <t>LHO</t>
  </si>
  <si>
    <t>cos angle</t>
  </si>
  <si>
    <t>T1300416 OFI Beam Height</t>
  </si>
  <si>
    <t>above HAM table</t>
  </si>
  <si>
    <t>global height of HAM table, mm</t>
  </si>
  <si>
    <t>vertical angle @ input aperture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</si>
</sst>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centerContinuous"/>
    </xf>
    <xf numFmtId="0" fontId="0" fillId="0" borderId="1" xfId="0" applyBorder="1"/>
    <xf numFmtId="11" fontId="0" fillId="0" borderId="1" xfId="0" applyNumberFormat="1" applyBorder="1"/>
    <xf numFmtId="164" fontId="0" fillId="0" borderId="1" xfId="1" applyNumberFormat="1" applyFont="1" applyBorder="1"/>
    <xf numFmtId="0" fontId="0" fillId="0" borderId="3" xfId="0" applyBorder="1"/>
    <xf numFmtId="11" fontId="0" fillId="0" borderId="3" xfId="0" applyNumberFormat="1" applyBorder="1"/>
    <xf numFmtId="164" fontId="0" fillId="0" borderId="3" xfId="1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Continuous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B25" sqref="B25"/>
    </sheetView>
  </sheetViews>
  <sheetFormatPr defaultRowHeight="15"/>
  <cols>
    <col min="1" max="1" width="11.7109375" customWidth="1"/>
    <col min="2" max="2" width="17.85546875" bestFit="1" customWidth="1"/>
    <col min="5" max="5" width="12.85546875" bestFit="1" customWidth="1"/>
  </cols>
  <sheetData>
    <row r="1" spans="1:6">
      <c r="A1" t="s">
        <v>9</v>
      </c>
    </row>
    <row r="2" spans="1:6">
      <c r="A2" s="1">
        <v>41418</v>
      </c>
    </row>
    <row r="4" spans="1:6" ht="75">
      <c r="A4" s="12" t="s">
        <v>11</v>
      </c>
      <c r="B4">
        <v>-325</v>
      </c>
    </row>
    <row r="6" spans="1:6" ht="30">
      <c r="A6" s="2"/>
      <c r="B6" s="2"/>
      <c r="C6" s="3" t="s">
        <v>2</v>
      </c>
      <c r="D6" s="3"/>
      <c r="E6" s="15" t="s">
        <v>12</v>
      </c>
      <c r="F6" s="3"/>
    </row>
    <row r="7" spans="1:6" ht="45.75" thickBot="1">
      <c r="A7" s="10" t="s">
        <v>1</v>
      </c>
      <c r="B7" s="11" t="s">
        <v>0</v>
      </c>
      <c r="C7" s="11" t="s">
        <v>3</v>
      </c>
      <c r="D7" s="13" t="s">
        <v>10</v>
      </c>
      <c r="E7" s="11" t="s">
        <v>8</v>
      </c>
      <c r="F7" s="11" t="s">
        <v>4</v>
      </c>
    </row>
    <row r="8" spans="1:6" ht="15.75" thickTop="1">
      <c r="A8" s="7" t="s">
        <v>5</v>
      </c>
      <c r="B8" s="4">
        <v>7.5999999999999998E-2</v>
      </c>
      <c r="C8" s="14">
        <v>-98.837000000000003</v>
      </c>
      <c r="D8" s="14">
        <f>C8-$B$4</f>
        <v>226.16300000000001</v>
      </c>
      <c r="E8" s="8">
        <v>5.1396500000000002E-4</v>
      </c>
      <c r="F8" s="9">
        <f>ACOS(E8)*180/PI()-90</f>
        <v>-2.9448026613948741E-2</v>
      </c>
    </row>
    <row r="9" spans="1:6">
      <c r="A9" s="4" t="s">
        <v>5</v>
      </c>
      <c r="B9" s="4">
        <v>7.1999999999999995E-2</v>
      </c>
      <c r="C9" s="14">
        <v>-95.557000000000002</v>
      </c>
      <c r="D9" s="14">
        <f t="shared" ref="D9:D10" si="0">C9-$B$4</f>
        <v>229.44299999999998</v>
      </c>
      <c r="E9" s="5">
        <v>6.0369000000000004E-4</v>
      </c>
      <c r="F9" s="6">
        <f>ACOS(E9)*180/PI()-90</f>
        <v>-3.4588891235202368E-2</v>
      </c>
    </row>
    <row r="10" spans="1:6">
      <c r="A10" s="4" t="s">
        <v>5</v>
      </c>
      <c r="B10" s="4">
        <v>0.08</v>
      </c>
      <c r="C10" s="4">
        <v>-102.12</v>
      </c>
      <c r="D10" s="14">
        <f t="shared" si="0"/>
        <v>222.88</v>
      </c>
      <c r="E10" s="5">
        <v>4.2423999999999999E-4</v>
      </c>
      <c r="F10" s="6">
        <f>ACOS(E10)*180/PI()-90</f>
        <v>-2.4307162229760593E-2</v>
      </c>
    </row>
    <row r="11" spans="1:6">
      <c r="A11" s="4"/>
      <c r="B11" s="4"/>
      <c r="C11" s="4"/>
      <c r="D11" s="4"/>
      <c r="E11" s="4"/>
      <c r="F11" s="4"/>
    </row>
    <row r="12" spans="1:6">
      <c r="A12" s="4" t="s">
        <v>6</v>
      </c>
      <c r="B12" s="4"/>
      <c r="C12" s="4">
        <f>C10-C9</f>
        <v>-6.5630000000000024</v>
      </c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 t="s">
        <v>7</v>
      </c>
      <c r="B14" s="4">
        <v>7.5999999999999998E-2</v>
      </c>
      <c r="C14" s="4">
        <v>-117.19</v>
      </c>
      <c r="D14" s="14">
        <f t="shared" ref="D14:D16" si="1">C14-$B$4</f>
        <v>207.81</v>
      </c>
      <c r="E14" s="8">
        <v>5.5788799999999998E-4</v>
      </c>
      <c r="F14" s="6">
        <f>ACOS(E14)*180/PI()-90</f>
        <v>-3.1964629499100283E-2</v>
      </c>
    </row>
    <row r="15" spans="1:6">
      <c r="A15" s="4" t="s">
        <v>7</v>
      </c>
      <c r="B15" s="4">
        <v>7.1999999999999995E-2</v>
      </c>
      <c r="C15" s="4">
        <v>-113.66800000000001</v>
      </c>
      <c r="D15" s="14">
        <f t="shared" si="1"/>
        <v>211.33199999999999</v>
      </c>
      <c r="E15" s="5">
        <v>3.7880999999999999E-4</v>
      </c>
      <c r="F15" s="6">
        <f>ACOS(E15)*180/PI()-90</f>
        <v>-2.170421475643991E-2</v>
      </c>
    </row>
    <row r="16" spans="1:6">
      <c r="A16" s="4" t="s">
        <v>7</v>
      </c>
      <c r="B16" s="4">
        <v>0.08</v>
      </c>
      <c r="C16" s="4">
        <v>-120.706</v>
      </c>
      <c r="D16" s="14">
        <f t="shared" si="1"/>
        <v>204.29399999999998</v>
      </c>
      <c r="E16" s="5">
        <v>7.3696000000000005E-4</v>
      </c>
      <c r="F16" s="6">
        <f>ACOS(E16)*180/PI()-90</f>
        <v>-4.2224701492060035E-2</v>
      </c>
    </row>
    <row r="17" spans="1:6">
      <c r="A17" s="4"/>
      <c r="B17" s="4"/>
      <c r="C17" s="4"/>
      <c r="D17" s="4"/>
      <c r="E17" s="4"/>
      <c r="F17" s="4"/>
    </row>
    <row r="18" spans="1:6">
      <c r="A18" s="4" t="s">
        <v>6</v>
      </c>
      <c r="B18" s="4"/>
      <c r="C18" s="4">
        <f>C16-C15</f>
        <v>-7.0379999999999967</v>
      </c>
      <c r="D18" s="4"/>
      <c r="E18" s="4"/>
      <c r="F1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dcterms:created xsi:type="dcterms:W3CDTF">2013-03-27T21:25:14Z</dcterms:created>
  <dcterms:modified xsi:type="dcterms:W3CDTF">2013-05-24T23:02:45Z</dcterms:modified>
</cp:coreProperties>
</file>