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6295" windowHeight="132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25725"/>
</workbook>
</file>

<file path=xl/calcChain.xml><?xml version="1.0" encoding="utf-8"?>
<calcChain xmlns="http://schemas.openxmlformats.org/spreadsheetml/2006/main">
  <c r="Q117" i="1"/>
  <c r="Q118"/>
  <c r="Q119"/>
  <c r="Q115"/>
  <c r="Q113"/>
  <c r="Q114"/>
  <c r="Q116"/>
  <c r="G102"/>
  <c r="G106"/>
  <c r="H86"/>
  <c r="G86"/>
  <c r="H82"/>
  <c r="G82"/>
  <c r="H78"/>
  <c r="G78"/>
  <c r="H54"/>
  <c r="P99" s="1"/>
  <c r="G54"/>
  <c r="O99" s="1"/>
  <c r="H62"/>
  <c r="P101" s="1"/>
  <c r="G62"/>
  <c r="O101" s="1"/>
  <c r="H58"/>
  <c r="P100" s="1"/>
  <c r="G58"/>
  <c r="O100" s="1"/>
  <c r="G42"/>
  <c r="H111"/>
  <c r="G111"/>
  <c r="H106"/>
  <c r="H102"/>
  <c r="H98"/>
  <c r="P107" s="1"/>
  <c r="G98"/>
  <c r="O107" s="1"/>
  <c r="H94"/>
  <c r="P106" s="1"/>
  <c r="G94"/>
  <c r="O106" s="1"/>
  <c r="H90"/>
  <c r="P105" s="1"/>
  <c r="G90"/>
  <c r="O105" s="1"/>
  <c r="H74"/>
  <c r="P104" s="1"/>
  <c r="G74"/>
  <c r="O104" s="1"/>
  <c r="H70"/>
  <c r="P103" s="1"/>
  <c r="G70"/>
  <c r="O103" s="1"/>
  <c r="H66"/>
  <c r="P102" s="1"/>
  <c r="G66"/>
  <c r="O102" s="1"/>
  <c r="H50"/>
  <c r="G50"/>
  <c r="H46"/>
  <c r="G46"/>
  <c r="H42"/>
  <c r="H38"/>
  <c r="G38"/>
  <c r="H34"/>
  <c r="G34"/>
  <c r="G30"/>
  <c r="H30"/>
  <c r="G26"/>
  <c r="H26"/>
  <c r="G19"/>
  <c r="H19"/>
  <c r="H12"/>
  <c r="G12"/>
</calcChain>
</file>

<file path=xl/sharedStrings.xml><?xml version="1.0" encoding="utf-8"?>
<sst xmlns="http://schemas.openxmlformats.org/spreadsheetml/2006/main" count="126" uniqueCount="95">
  <si>
    <t>03091201.CAS</t>
  </si>
  <si>
    <t>03121203.CAS</t>
  </si>
  <si>
    <t>03131205.CAS</t>
  </si>
  <si>
    <t>03131210.CAS</t>
  </si>
  <si>
    <t>03131215.CAS</t>
  </si>
  <si>
    <t>03141204.CAS</t>
  </si>
  <si>
    <t>03141209.CAS</t>
  </si>
  <si>
    <t>03141214.CAS</t>
  </si>
  <si>
    <t>03091202.CAS</t>
  </si>
  <si>
    <t>03131201.CAS</t>
  </si>
  <si>
    <t>03131206.CAS</t>
  </si>
  <si>
    <t>03131211.CAS</t>
  </si>
  <si>
    <t>03131216.CAS</t>
  </si>
  <si>
    <t>03141205.CAS</t>
  </si>
  <si>
    <t>03141210.CAS</t>
  </si>
  <si>
    <t>03091203.CAS</t>
  </si>
  <si>
    <t>03131202.CAS</t>
  </si>
  <si>
    <t>03131207.CAS</t>
  </si>
  <si>
    <t>03131212.CAS</t>
  </si>
  <si>
    <t>03141201.CAS</t>
  </si>
  <si>
    <t>03141206.CAS</t>
  </si>
  <si>
    <t>03141211.CAS</t>
  </si>
  <si>
    <t>03121201.CAS</t>
  </si>
  <si>
    <t>03131203.CAS</t>
  </si>
  <si>
    <t>03131208.CAS</t>
  </si>
  <si>
    <t>03131213.CAS</t>
  </si>
  <si>
    <t>03141202.CAS</t>
  </si>
  <si>
    <t>03141207.CAS</t>
  </si>
  <si>
    <t>03141212.CAS</t>
  </si>
  <si>
    <t>03121202.CAS</t>
  </si>
  <si>
    <t>03131204.CAS</t>
  </si>
  <si>
    <t>03131209.CAS</t>
  </si>
  <si>
    <t>03131214.CAS</t>
  </si>
  <si>
    <t>03141203.CAS</t>
  </si>
  <si>
    <t>03141208.CAS</t>
  </si>
  <si>
    <t>03141213.CAS</t>
  </si>
  <si>
    <t>03191201.CAS</t>
  </si>
  <si>
    <t>03201205.CAS</t>
  </si>
  <si>
    <t>03201209.CAS</t>
  </si>
  <si>
    <t>03211206.CAS</t>
  </si>
  <si>
    <t>03211210.CAS</t>
  </si>
  <si>
    <t>03221203.CAS</t>
  </si>
  <si>
    <t>03221207.CAS</t>
  </si>
  <si>
    <t>03221211.CAS</t>
  </si>
  <si>
    <t>03231202.CAS</t>
  </si>
  <si>
    <t>03191202.CAS</t>
  </si>
  <si>
    <t>03201206.CAS</t>
  </si>
  <si>
    <t>03211203.CAS</t>
  </si>
  <si>
    <t>03211207.CAS</t>
  </si>
  <si>
    <t>03211211.CAS</t>
  </si>
  <si>
    <t>03221204.CAS</t>
  </si>
  <si>
    <t>03221208.CAS</t>
  </si>
  <si>
    <t>03221212.CAS</t>
  </si>
  <si>
    <t>03231203.CAS</t>
  </si>
  <si>
    <t>03191203.CAS</t>
  </si>
  <si>
    <t>03201207.CAS</t>
  </si>
  <si>
    <t>03211204.CAS</t>
  </si>
  <si>
    <t>03211208.CAS</t>
  </si>
  <si>
    <t>03221201.CAS</t>
  </si>
  <si>
    <t>03221205.CAS</t>
  </si>
  <si>
    <t>03221209.CAS</t>
  </si>
  <si>
    <t>03221213.CAS</t>
  </si>
  <si>
    <t>03231204.CAS</t>
  </si>
  <si>
    <t>03201201.CAS</t>
  </si>
  <si>
    <t>03201208.CAS</t>
  </si>
  <si>
    <t>03211205.CAS</t>
  </si>
  <si>
    <t>03211209.CAS</t>
  </si>
  <si>
    <t>03221202.CAS</t>
  </si>
  <si>
    <t>03221206.CAS</t>
  </si>
  <si>
    <t>03221210.CAS</t>
  </si>
  <si>
    <t>03231201.CAS</t>
  </si>
  <si>
    <t>03231205.CAS</t>
  </si>
  <si>
    <t>03231206DLC.CAS</t>
  </si>
  <si>
    <t>03241201DLC.CAS</t>
  </si>
  <si>
    <t>03241204DLC.CAS</t>
  </si>
  <si>
    <t>03231207DLC.CAS</t>
  </si>
  <si>
    <t>03241202DLC.CAS</t>
  </si>
  <si>
    <t>03261201DLC.CAS</t>
  </si>
  <si>
    <t>03231208DLC.CAS</t>
  </si>
  <si>
    <t>03241203DLC.CAS</t>
  </si>
  <si>
    <t>03261202DLC.CAS</t>
  </si>
  <si>
    <t>CASI File</t>
  </si>
  <si>
    <t>temperature deg F</t>
  </si>
  <si>
    <t>oxidation time, min</t>
  </si>
  <si>
    <t>Sample</t>
  </si>
  <si>
    <t>incidence angle, deg</t>
  </si>
  <si>
    <t>reflectivity</t>
  </si>
  <si>
    <t>BRDF</t>
  </si>
  <si>
    <t>data angle</t>
  </si>
  <si>
    <t>Data index</t>
  </si>
  <si>
    <t>average</t>
  </si>
  <si>
    <t>DLC</t>
  </si>
  <si>
    <t>BRDF Data Box Oven Samples</t>
  </si>
  <si>
    <t>Theoretical R</t>
  </si>
  <si>
    <t>index of refraction DLC</t>
  </si>
</sst>
</file>

<file path=xl/styles.xml><?xml version="1.0" encoding="utf-8"?>
<styleSheet xmlns="http://schemas.openxmlformats.org/spreadsheetml/2006/main">
  <numFmts count="3">
    <numFmt numFmtId="164" formatCode="0.0E+00"/>
    <numFmt numFmtId="165" formatCode="0.0000"/>
    <numFmt numFmtId="166" formatCode="0.000"/>
  </numFmts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4" fillId="0" borderId="0" xfId="0" applyFont="1" applyAlignment="1">
      <alignment horizontal="center" wrapText="1"/>
    </xf>
    <xf numFmtId="0" fontId="3" fillId="4" borderId="0" xfId="3"/>
    <xf numFmtId="2" fontId="0" fillId="0" borderId="0" xfId="0" applyNumberFormat="1"/>
    <xf numFmtId="164" fontId="0" fillId="0" borderId="0" xfId="0" applyNumberFormat="1"/>
    <xf numFmtId="0" fontId="2" fillId="3" borderId="0" xfId="2"/>
    <xf numFmtId="164" fontId="2" fillId="3" borderId="0" xfId="2" applyNumberFormat="1"/>
    <xf numFmtId="0" fontId="1" fillId="2" borderId="0" xfId="1"/>
    <xf numFmtId="164" fontId="1" fillId="2" borderId="0" xfId="1" applyNumberFormat="1"/>
    <xf numFmtId="1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Polished SS, </a:t>
            </a:r>
            <a:r>
              <a:rPr lang="en-US"/>
              <a:t>Oxidation Temp/Time</a:t>
            </a:r>
          </a:p>
          <a:p>
            <a:pPr>
              <a:defRPr/>
            </a:pPr>
            <a:r>
              <a:rPr lang="en-US"/>
              <a:t>BRDF vs Angle of Incidence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1460 degF, 0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Sheet1!$P$99:$P$101</c:f>
              <c:numCache>
                <c:formatCode>General</c:formatCode>
                <c:ptCount val="3"/>
                <c:pt idx="0">
                  <c:v>0.1196</c:v>
                </c:pt>
                <c:pt idx="1">
                  <c:v>3.2323333333333336E-2</c:v>
                </c:pt>
                <c:pt idx="2">
                  <c:v>8.6956666666666658E-3</c:v>
                </c:pt>
              </c:numCache>
            </c:numRef>
          </c:yVal>
          <c:smooth val="1"/>
        </c:ser>
        <c:ser>
          <c:idx val="0"/>
          <c:order val="1"/>
          <c:tx>
            <c:v>1460 deg F, 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Sheet1!$P$92:$P$94</c:f>
              <c:numCache>
                <c:formatCode>General</c:formatCode>
                <c:ptCount val="3"/>
                <c:pt idx="0">
                  <c:v>0.10376666666666666</c:v>
                </c:pt>
                <c:pt idx="1">
                  <c:v>3.0240000000000003E-2</c:v>
                </c:pt>
                <c:pt idx="2">
                  <c:v>9.6403333333333341E-3</c:v>
                </c:pt>
              </c:numCache>
            </c:numRef>
          </c:yVal>
          <c:smooth val="1"/>
        </c:ser>
        <c:ser>
          <c:idx val="2"/>
          <c:order val="2"/>
          <c:tx>
            <c:v>1460 degF, 15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Sheet1!$P$95:$P$97</c:f>
              <c:numCache>
                <c:formatCode>General</c:formatCode>
                <c:ptCount val="3"/>
                <c:pt idx="0">
                  <c:v>0.12506666666666669</c:v>
                </c:pt>
                <c:pt idx="1">
                  <c:v>3.9539999999999999E-2</c:v>
                </c:pt>
                <c:pt idx="2">
                  <c:v>1.2033333333333333E-2</c:v>
                </c:pt>
              </c:numCache>
            </c:numRef>
          </c:yVal>
          <c:smooth val="1"/>
        </c:ser>
        <c:ser>
          <c:idx val="3"/>
          <c:order val="3"/>
          <c:tx>
            <c:v>1510 deg F, 0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Sheet1!$P$89:$P$91</c:f>
              <c:numCache>
                <c:formatCode>General</c:formatCode>
                <c:ptCount val="3"/>
                <c:pt idx="0">
                  <c:v>0.121645</c:v>
                </c:pt>
                <c:pt idx="1">
                  <c:v>2.907333333333333E-2</c:v>
                </c:pt>
                <c:pt idx="2">
                  <c:v>9.8373333333333333E-3</c:v>
                </c:pt>
              </c:numCache>
            </c:numRef>
          </c:yVal>
          <c:smooth val="1"/>
        </c:ser>
        <c:ser>
          <c:idx val="4"/>
          <c:order val="4"/>
          <c:tx>
            <c:v>1510 deg F, 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Sheet1!$P$102:$P$104</c:f>
              <c:numCache>
                <c:formatCode>General</c:formatCode>
                <c:ptCount val="3"/>
                <c:pt idx="0">
                  <c:v>8.3046666666666658E-2</c:v>
                </c:pt>
                <c:pt idx="1">
                  <c:v>2.52E-2</c:v>
                </c:pt>
                <c:pt idx="2">
                  <c:v>9.1256666666666656E-3</c:v>
                </c:pt>
              </c:numCache>
            </c:numRef>
          </c:yVal>
          <c:smooth val="1"/>
        </c:ser>
        <c:ser>
          <c:idx val="5"/>
          <c:order val="5"/>
          <c:tx>
            <c:v>1510 deg F, 15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Sheet1!$P$105:$P$107</c:f>
              <c:numCache>
                <c:formatCode>General</c:formatCode>
                <c:ptCount val="3"/>
                <c:pt idx="0">
                  <c:v>7.0343333333333327E-2</c:v>
                </c:pt>
                <c:pt idx="1">
                  <c:v>2.1603333333333335E-2</c:v>
                </c:pt>
                <c:pt idx="2">
                  <c:v>6.8053333333333334E-3</c:v>
                </c:pt>
              </c:numCache>
            </c:numRef>
          </c:yVal>
          <c:smooth val="1"/>
        </c:ser>
        <c:axId val="72837376"/>
        <c:axId val="73765248"/>
      </c:scatterChart>
      <c:valAx>
        <c:axId val="7283737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 of Incidence, deg</a:t>
                </a:r>
              </a:p>
            </c:rich>
          </c:tx>
          <c:layout/>
        </c:title>
        <c:numFmt formatCode="General" sourceLinked="1"/>
        <c:tickLblPos val="low"/>
        <c:crossAx val="73765248"/>
        <c:crosses val="autoZero"/>
        <c:crossBetween val="midCat"/>
      </c:valAx>
      <c:valAx>
        <c:axId val="73765248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BRDF sr^-1</a:t>
                </a:r>
              </a:p>
            </c:rich>
          </c:tx>
          <c:layout/>
        </c:title>
        <c:numFmt formatCode="General" sourceLinked="1"/>
        <c:tickLblPos val="low"/>
        <c:crossAx val="72837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Polished SS, 1510 deg F Oxidation Temp</a:t>
            </a:r>
            <a:endParaRPr lang="en-US"/>
          </a:p>
          <a:p>
            <a:pPr>
              <a:defRPr/>
            </a:pPr>
            <a:r>
              <a:rPr lang="en-US" sz="1800" b="1" i="0" baseline="0"/>
              <a:t>BRDF vs Angle of Incidence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1510 degF, 0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Sheet1!$P$99:$P$101</c:f>
              <c:numCache>
                <c:formatCode>General</c:formatCode>
                <c:ptCount val="3"/>
                <c:pt idx="0">
                  <c:v>0.1196</c:v>
                </c:pt>
                <c:pt idx="1">
                  <c:v>3.2323333333333336E-2</c:v>
                </c:pt>
                <c:pt idx="2">
                  <c:v>8.6956666666666658E-3</c:v>
                </c:pt>
              </c:numCache>
            </c:numRef>
          </c:yVal>
          <c:smooth val="1"/>
        </c:ser>
        <c:ser>
          <c:idx val="0"/>
          <c:order val="1"/>
          <c:tx>
            <c:v>1510 deg F, 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Sheet1!$P$102:$P$104</c:f>
              <c:numCache>
                <c:formatCode>General</c:formatCode>
                <c:ptCount val="3"/>
                <c:pt idx="0">
                  <c:v>8.3046666666666658E-2</c:v>
                </c:pt>
                <c:pt idx="1">
                  <c:v>2.52E-2</c:v>
                </c:pt>
                <c:pt idx="2">
                  <c:v>9.1256666666666656E-3</c:v>
                </c:pt>
              </c:numCache>
            </c:numRef>
          </c:yVal>
          <c:smooth val="1"/>
        </c:ser>
        <c:ser>
          <c:idx val="2"/>
          <c:order val="2"/>
          <c:tx>
            <c:v>1510 degF, 15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Sheet1!$P$105:$P$107</c:f>
              <c:numCache>
                <c:formatCode>General</c:formatCode>
                <c:ptCount val="3"/>
                <c:pt idx="0">
                  <c:v>7.0343333333333327E-2</c:v>
                </c:pt>
                <c:pt idx="1">
                  <c:v>2.1603333333333335E-2</c:v>
                </c:pt>
                <c:pt idx="2">
                  <c:v>6.8053333333333334E-3</c:v>
                </c:pt>
              </c:numCache>
            </c:numRef>
          </c:yVal>
          <c:smooth val="1"/>
        </c:ser>
        <c:axId val="74402432"/>
        <c:axId val="74433280"/>
      </c:scatterChart>
      <c:valAx>
        <c:axId val="744024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of Incidence, deg</a:t>
                </a:r>
                <a:endParaRPr lang="en-US"/>
              </a:p>
            </c:rich>
          </c:tx>
          <c:layout/>
        </c:title>
        <c:numFmt formatCode="General" sourceLinked="1"/>
        <c:tickLblPos val="low"/>
        <c:crossAx val="74433280"/>
        <c:crosses val="autoZero"/>
        <c:crossBetween val="midCat"/>
      </c:valAx>
      <c:valAx>
        <c:axId val="74433280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BRDF sr^-1</a:t>
                </a:r>
              </a:p>
            </c:rich>
          </c:tx>
          <c:layout/>
        </c:title>
        <c:numFmt formatCode="General" sourceLinked="1"/>
        <c:tickLblPos val="nextTo"/>
        <c:crossAx val="74402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Diamond-like Coating (DLC) on SS</a:t>
            </a:r>
            <a:endParaRPr lang="en-US"/>
          </a:p>
          <a:p>
            <a:pPr>
              <a:defRPr/>
            </a:pPr>
            <a:r>
              <a:rPr lang="en-US" sz="1800" b="1" i="0" baseline="0"/>
              <a:t>BRDF vs Angle of Incidence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1"/>
          <c:order val="0"/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Sheet1!$P$110:$P$112</c:f>
              <c:numCache>
                <c:formatCode>General</c:formatCode>
                <c:ptCount val="3"/>
                <c:pt idx="0">
                  <c:v>3.3036666666666662E-5</c:v>
                </c:pt>
                <c:pt idx="1">
                  <c:v>3.3983333333333337E-7</c:v>
                </c:pt>
                <c:pt idx="2" formatCode="0.00E+00">
                  <c:v>4.0213333333333333E-7</c:v>
                </c:pt>
              </c:numCache>
            </c:numRef>
          </c:yVal>
          <c:smooth val="1"/>
        </c:ser>
        <c:axId val="86025728"/>
        <c:axId val="103579008"/>
      </c:scatterChart>
      <c:valAx>
        <c:axId val="8602572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of Incidence, deg</a:t>
                </a:r>
                <a:endParaRPr lang="en-US"/>
              </a:p>
            </c:rich>
          </c:tx>
          <c:layout/>
        </c:title>
        <c:numFmt formatCode="General" sourceLinked="1"/>
        <c:tickLblPos val="low"/>
        <c:crossAx val="103579008"/>
        <c:crosses val="autoZero"/>
        <c:crossBetween val="midCat"/>
      </c:valAx>
      <c:valAx>
        <c:axId val="103579008"/>
        <c:scaling>
          <c:logBase val="10"/>
          <c:orientation val="minMax"/>
          <c:max val="2.0000000000000011E-2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BRDF sr^-1</a:t>
                </a:r>
              </a:p>
            </c:rich>
          </c:tx>
          <c:layout/>
        </c:title>
        <c:numFmt formatCode="General" sourceLinked="1"/>
        <c:tickLblPos val="nextTo"/>
        <c:crossAx val="86025728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Polished SS, </a:t>
            </a:r>
            <a:r>
              <a:rPr lang="en-US"/>
              <a:t>Oxidation Temp/Time</a:t>
            </a:r>
          </a:p>
          <a:p>
            <a:pPr>
              <a:defRPr/>
            </a:pPr>
            <a:r>
              <a:rPr lang="en-US"/>
              <a:t>Reflectivity vs Angle of Incidence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1460 degF, 0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Sheet1!$O$89:$O$91</c:f>
              <c:numCache>
                <c:formatCode>General</c:formatCode>
                <c:ptCount val="3"/>
                <c:pt idx="0">
                  <c:v>0.3219825</c:v>
                </c:pt>
                <c:pt idx="1">
                  <c:v>0.27999760000000001</c:v>
                </c:pt>
                <c:pt idx="2">
                  <c:v>0.16406500000000002</c:v>
                </c:pt>
              </c:numCache>
            </c:numRef>
          </c:yVal>
          <c:smooth val="1"/>
        </c:ser>
        <c:ser>
          <c:idx val="0"/>
          <c:order val="1"/>
          <c:tx>
            <c:v>1460 deg F, 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Sheet1!$O$92:$O$94</c:f>
              <c:numCache>
                <c:formatCode>General</c:formatCode>
                <c:ptCount val="3"/>
                <c:pt idx="0">
                  <c:v>0.27831400000000001</c:v>
                </c:pt>
                <c:pt idx="1">
                  <c:v>0.20384333333333335</c:v>
                </c:pt>
                <c:pt idx="2">
                  <c:v>0.13136599999999998</c:v>
                </c:pt>
              </c:numCache>
            </c:numRef>
          </c:yVal>
          <c:smooth val="1"/>
        </c:ser>
        <c:ser>
          <c:idx val="2"/>
          <c:order val="2"/>
          <c:tx>
            <c:v>1460 degF, 15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Sheet1!$O$95:$O$97</c:f>
              <c:numCache>
                <c:formatCode>General</c:formatCode>
                <c:ptCount val="3"/>
                <c:pt idx="0">
                  <c:v>0.10768850000000001</c:v>
                </c:pt>
                <c:pt idx="1">
                  <c:v>0.10956200000000001</c:v>
                </c:pt>
                <c:pt idx="2">
                  <c:v>6.0316666666666664E-2</c:v>
                </c:pt>
              </c:numCache>
            </c:numRef>
          </c:yVal>
          <c:smooth val="1"/>
        </c:ser>
        <c:ser>
          <c:idx val="3"/>
          <c:order val="3"/>
          <c:tx>
            <c:v>1510 deg F, 0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Sheet1!$O$99:$O$101</c:f>
              <c:numCache>
                <c:formatCode>General</c:formatCode>
                <c:ptCount val="3"/>
                <c:pt idx="0">
                  <c:v>0.20964333333333332</c:v>
                </c:pt>
                <c:pt idx="1">
                  <c:v>0.17843333333333333</c:v>
                </c:pt>
                <c:pt idx="2">
                  <c:v>0.16595433333333334</c:v>
                </c:pt>
              </c:numCache>
            </c:numRef>
          </c:yVal>
          <c:smooth val="1"/>
        </c:ser>
        <c:ser>
          <c:idx val="4"/>
          <c:order val="4"/>
          <c:tx>
            <c:v>1510 deg F, 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Sheet1!$O$102:$O$104</c:f>
              <c:numCache>
                <c:formatCode>General</c:formatCode>
                <c:ptCount val="3"/>
                <c:pt idx="0">
                  <c:v>2.4189000000000002E-2</c:v>
                </c:pt>
                <c:pt idx="1">
                  <c:v>1.7563666666666668E-2</c:v>
                </c:pt>
                <c:pt idx="2">
                  <c:v>7.9290000000000003E-3</c:v>
                </c:pt>
              </c:numCache>
            </c:numRef>
          </c:yVal>
          <c:smooth val="1"/>
        </c:ser>
        <c:ser>
          <c:idx val="5"/>
          <c:order val="5"/>
          <c:tx>
            <c:v>1510 deg F, 15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Sheet1!$O$105:$O$107</c:f>
              <c:numCache>
                <c:formatCode>General</c:formatCode>
                <c:ptCount val="3"/>
                <c:pt idx="0">
                  <c:v>4.1423333333333329E-3</c:v>
                </c:pt>
                <c:pt idx="1">
                  <c:v>3.747333333333333E-3</c:v>
                </c:pt>
                <c:pt idx="2">
                  <c:v>3.7600000000000003E-4</c:v>
                </c:pt>
              </c:numCache>
            </c:numRef>
          </c:yVal>
          <c:smooth val="1"/>
        </c:ser>
        <c:axId val="120957952"/>
        <c:axId val="123511936"/>
      </c:scatterChart>
      <c:valAx>
        <c:axId val="12095795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 of Incidence, deg</a:t>
                </a:r>
              </a:p>
            </c:rich>
          </c:tx>
          <c:layout/>
        </c:title>
        <c:numFmt formatCode="General" sourceLinked="1"/>
        <c:tickLblPos val="low"/>
        <c:crossAx val="123511936"/>
        <c:crosses val="autoZero"/>
        <c:crossBetween val="midCat"/>
      </c:valAx>
      <c:valAx>
        <c:axId val="123511936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Reflectivity</a:t>
                </a:r>
              </a:p>
            </c:rich>
          </c:tx>
          <c:layout/>
        </c:title>
        <c:numFmt formatCode="General" sourceLinked="1"/>
        <c:tickLblPos val="low"/>
        <c:crossAx val="120957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Polished SS, 1510 deg F Oxidation Temp</a:t>
            </a:r>
            <a:endParaRPr lang="en-US"/>
          </a:p>
          <a:p>
            <a:pPr>
              <a:defRPr/>
            </a:pPr>
            <a:r>
              <a:rPr lang="en-US" sz="1800" b="1" i="0" baseline="0"/>
              <a:t>Reflectivity vs Angle of Incidence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1510 degF, 0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Sheet1!$O$99:$O$101</c:f>
              <c:numCache>
                <c:formatCode>General</c:formatCode>
                <c:ptCount val="3"/>
                <c:pt idx="0">
                  <c:v>0.20964333333333332</c:v>
                </c:pt>
                <c:pt idx="1">
                  <c:v>0.17843333333333333</c:v>
                </c:pt>
                <c:pt idx="2">
                  <c:v>0.16595433333333334</c:v>
                </c:pt>
              </c:numCache>
            </c:numRef>
          </c:yVal>
          <c:smooth val="1"/>
        </c:ser>
        <c:ser>
          <c:idx val="0"/>
          <c:order val="1"/>
          <c:tx>
            <c:v>1510 deg F, 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Sheet1!$O$102:$O$104</c:f>
              <c:numCache>
                <c:formatCode>General</c:formatCode>
                <c:ptCount val="3"/>
                <c:pt idx="0">
                  <c:v>2.4189000000000002E-2</c:v>
                </c:pt>
                <c:pt idx="1">
                  <c:v>1.7563666666666668E-2</c:v>
                </c:pt>
                <c:pt idx="2">
                  <c:v>7.9290000000000003E-3</c:v>
                </c:pt>
              </c:numCache>
            </c:numRef>
          </c:yVal>
          <c:smooth val="1"/>
        </c:ser>
        <c:ser>
          <c:idx val="2"/>
          <c:order val="2"/>
          <c:tx>
            <c:v>1510 degF, 15 min</c:v>
          </c:tx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Sheet1!$O$105:$O$107</c:f>
              <c:numCache>
                <c:formatCode>General</c:formatCode>
                <c:ptCount val="3"/>
                <c:pt idx="0">
                  <c:v>4.1423333333333329E-3</c:v>
                </c:pt>
                <c:pt idx="1">
                  <c:v>3.747333333333333E-3</c:v>
                </c:pt>
                <c:pt idx="2">
                  <c:v>3.7600000000000003E-4</c:v>
                </c:pt>
              </c:numCache>
            </c:numRef>
          </c:yVal>
          <c:smooth val="1"/>
        </c:ser>
        <c:axId val="147639296"/>
        <c:axId val="69223552"/>
      </c:scatterChart>
      <c:valAx>
        <c:axId val="14763929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of Incidence, deg</a:t>
                </a:r>
                <a:endParaRPr lang="en-US"/>
              </a:p>
            </c:rich>
          </c:tx>
          <c:layout/>
        </c:title>
        <c:numFmt formatCode="General" sourceLinked="1"/>
        <c:tickLblPos val="low"/>
        <c:crossAx val="69223552"/>
        <c:crosses val="autoZero"/>
        <c:crossBetween val="midCat"/>
      </c:valAx>
      <c:valAx>
        <c:axId val="69223552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Reflectivity</a:t>
                </a:r>
              </a:p>
            </c:rich>
          </c:tx>
          <c:layout/>
        </c:title>
        <c:numFmt formatCode="General" sourceLinked="1"/>
        <c:tickLblPos val="nextTo"/>
        <c:crossAx val="147639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Diamond-like Coating (DLC) on SS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Reflectivity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DLC data</c:v>
          </c:tx>
          <c:spPr>
            <a:ln>
              <a:noFill/>
            </a:ln>
          </c:spPr>
          <c:xVal>
            <c:numRef>
              <c:f>Sheet1!$N$89:$N$91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57</c:v>
                </c:pt>
              </c:numCache>
            </c:numRef>
          </c:xVal>
          <c:yVal>
            <c:numRef>
              <c:f>Sheet1!$O$110:$O$112</c:f>
              <c:numCache>
                <c:formatCode>General</c:formatCode>
                <c:ptCount val="3"/>
                <c:pt idx="0">
                  <c:v>4.8465000000000001E-3</c:v>
                </c:pt>
                <c:pt idx="1">
                  <c:v>2.1000000000000002E-5</c:v>
                </c:pt>
                <c:pt idx="2" formatCode="0.00E+00">
                  <c:v>3.3666666666666667E-5</c:v>
                </c:pt>
              </c:numCache>
            </c:numRef>
          </c:yVal>
          <c:smooth val="1"/>
        </c:ser>
        <c:ser>
          <c:idx val="0"/>
          <c:order val="1"/>
          <c:tx>
            <c:v>R theoretical</c:v>
          </c:tx>
          <c:marker>
            <c:symbol val="none"/>
          </c:marker>
          <c:xVal>
            <c:numRef>
              <c:f>Sheet1!$N$113:$N$167</c:f>
              <c:numCache>
                <c:formatCode>General</c:formatCode>
                <c:ptCount val="55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57</c:v>
                </c:pt>
                <c:pt idx="4">
                  <c:v>67.400000000000006</c:v>
                </c:pt>
                <c:pt idx="5">
                  <c:v>75</c:v>
                </c:pt>
                <c:pt idx="6">
                  <c:v>80</c:v>
                </c:pt>
              </c:numCache>
            </c:numRef>
          </c:xVal>
          <c:yVal>
            <c:numRef>
              <c:f>Sheet1!$Q$113:$Q$167</c:f>
              <c:numCache>
                <c:formatCode>0.0000</c:formatCode>
                <c:ptCount val="55"/>
                <c:pt idx="0">
                  <c:v>0.18255330485570462</c:v>
                </c:pt>
                <c:pt idx="1">
                  <c:v>0.17351030504447387</c:v>
                </c:pt>
                <c:pt idx="2">
                  <c:v>0.14204644375892195</c:v>
                </c:pt>
                <c:pt idx="3">
                  <c:v>3.3168562561054972E-2</c:v>
                </c:pt>
                <c:pt idx="4">
                  <c:v>2.7638336818869069E-4</c:v>
                </c:pt>
                <c:pt idx="5">
                  <c:v>3.0770721767885145E-2</c:v>
                </c:pt>
                <c:pt idx="6">
                  <c:v>0.12845754887430236</c:v>
                </c:pt>
              </c:numCache>
            </c:numRef>
          </c:yVal>
          <c:smooth val="1"/>
        </c:ser>
        <c:axId val="69236608"/>
        <c:axId val="69242880"/>
      </c:scatterChart>
      <c:valAx>
        <c:axId val="692366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</a:t>
                </a:r>
                <a:r>
                  <a:rPr lang="en-US" baseline="0"/>
                  <a:t> of Incidence, deg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low"/>
        <c:crossAx val="69242880"/>
        <c:crosses val="autoZero"/>
        <c:crossBetween val="midCat"/>
      </c:valAx>
      <c:valAx>
        <c:axId val="69242880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Reflectivity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2366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161924</xdr:rowOff>
    </xdr:from>
    <xdr:to>
      <xdr:col>6</xdr:col>
      <xdr:colOff>657226</xdr:colOff>
      <xdr:row>143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57150</xdr:rowOff>
    </xdr:from>
    <xdr:to>
      <xdr:col>6</xdr:col>
      <xdr:colOff>657226</xdr:colOff>
      <xdr:row>167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169</xdr:row>
      <xdr:rowOff>9525</xdr:rowOff>
    </xdr:from>
    <xdr:to>
      <xdr:col>6</xdr:col>
      <xdr:colOff>723901</xdr:colOff>
      <xdr:row>195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219076</xdr:colOff>
      <xdr:row>120</xdr:row>
      <xdr:rowOff>161925</xdr:rowOff>
    </xdr:from>
    <xdr:to>
      <xdr:col>16</xdr:col>
      <xdr:colOff>114302</xdr:colOff>
      <xdr:row>144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219075</xdr:colOff>
      <xdr:row>144</xdr:row>
      <xdr:rowOff>76200</xdr:rowOff>
    </xdr:from>
    <xdr:to>
      <xdr:col>16</xdr:col>
      <xdr:colOff>114301</xdr:colOff>
      <xdr:row>167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257175</xdr:colOff>
      <xdr:row>169</xdr:row>
      <xdr:rowOff>47625</xdr:rowOff>
    </xdr:from>
    <xdr:to>
      <xdr:col>16</xdr:col>
      <xdr:colOff>152401</xdr:colOff>
      <xdr:row>195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>
      <pane ySplit="5" topLeftCell="A104" activePane="bottomLeft" state="frozen"/>
      <selection pane="bottomLeft" activeCell="A120" sqref="A120"/>
    </sheetView>
  </sheetViews>
  <sheetFormatPr defaultRowHeight="15"/>
  <cols>
    <col min="1" max="1" width="22.85546875" customWidth="1"/>
    <col min="2" max="2" width="16.42578125" bestFit="1" customWidth="1"/>
    <col min="3" max="3" width="12.28515625" bestFit="1" customWidth="1"/>
    <col min="5" max="5" width="7.5703125" bestFit="1" customWidth="1"/>
    <col min="6" max="6" width="10.28515625" customWidth="1"/>
    <col min="7" max="7" width="11.140625" customWidth="1"/>
    <col min="8" max="8" width="9" bestFit="1" customWidth="1"/>
    <col min="9" max="9" width="6.7109375" bestFit="1" customWidth="1"/>
    <col min="11" max="11" width="12.42578125" customWidth="1"/>
    <col min="14" max="15" width="10.42578125" customWidth="1"/>
    <col min="16" max="16" width="10.28515625" bestFit="1" customWidth="1"/>
    <col min="17" max="17" width="11.85546875" customWidth="1"/>
  </cols>
  <sheetData>
    <row r="1" spans="1:17">
      <c r="A1" t="s">
        <v>92</v>
      </c>
    </row>
    <row r="2" spans="1:17">
      <c r="A2" s="10">
        <v>40998</v>
      </c>
    </row>
    <row r="4" spans="1:17">
      <c r="A4" t="s">
        <v>94</v>
      </c>
      <c r="B4">
        <v>2.5</v>
      </c>
    </row>
    <row r="5" spans="1:17" ht="45">
      <c r="A5" s="2" t="s">
        <v>89</v>
      </c>
      <c r="B5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K5" s="2" t="s">
        <v>82</v>
      </c>
      <c r="L5" s="2" t="s">
        <v>83</v>
      </c>
      <c r="M5" s="2" t="s">
        <v>84</v>
      </c>
      <c r="N5" s="2" t="s">
        <v>85</v>
      </c>
      <c r="O5" s="2" t="s">
        <v>86</v>
      </c>
      <c r="P5" s="2" t="s">
        <v>87</v>
      </c>
      <c r="Q5" s="2" t="s">
        <v>93</v>
      </c>
    </row>
    <row r="6" spans="1:17">
      <c r="A6">
        <v>1</v>
      </c>
      <c r="B6" t="s">
        <v>0</v>
      </c>
      <c r="C6">
        <v>1460</v>
      </c>
      <c r="D6">
        <v>0</v>
      </c>
      <c r="E6">
        <v>1</v>
      </c>
      <c r="F6">
        <v>5</v>
      </c>
      <c r="G6" s="5">
        <v>0.43948300000000001</v>
      </c>
      <c r="H6" s="5">
        <v>9.9169999999999994E-2</v>
      </c>
      <c r="I6">
        <v>10.199999999999999</v>
      </c>
    </row>
    <row r="7" spans="1:17">
      <c r="A7">
        <v>26</v>
      </c>
      <c r="B7" t="s">
        <v>25</v>
      </c>
      <c r="C7">
        <v>1460</v>
      </c>
      <c r="D7">
        <v>0</v>
      </c>
      <c r="E7">
        <v>1</v>
      </c>
      <c r="F7">
        <v>5</v>
      </c>
      <c r="G7" s="5">
        <v>0.243089</v>
      </c>
      <c r="H7" s="5">
        <v>0.127</v>
      </c>
      <c r="I7">
        <v>10.199999999999999</v>
      </c>
    </row>
    <row r="8" spans="1:17">
      <c r="A8">
        <v>9</v>
      </c>
      <c r="B8" t="s">
        <v>8</v>
      </c>
      <c r="C8">
        <v>1460</v>
      </c>
      <c r="D8">
        <v>0</v>
      </c>
      <c r="E8">
        <v>2</v>
      </c>
      <c r="F8">
        <v>5</v>
      </c>
      <c r="G8" s="5">
        <v>0.38824399999999998</v>
      </c>
      <c r="H8" s="5">
        <v>0.1026</v>
      </c>
      <c r="I8">
        <v>10.199999999999999</v>
      </c>
    </row>
    <row r="9" spans="1:17">
      <c r="A9">
        <v>33</v>
      </c>
      <c r="B9" t="s">
        <v>32</v>
      </c>
      <c r="C9">
        <v>1460</v>
      </c>
      <c r="D9">
        <v>0</v>
      </c>
      <c r="E9">
        <v>2</v>
      </c>
      <c r="F9">
        <v>5</v>
      </c>
      <c r="G9" s="5">
        <v>0.26887299999999997</v>
      </c>
      <c r="H9" s="5">
        <v>0.124</v>
      </c>
      <c r="I9">
        <v>10.199999999999999</v>
      </c>
    </row>
    <row r="10" spans="1:17">
      <c r="A10">
        <v>5</v>
      </c>
      <c r="B10" t="s">
        <v>4</v>
      </c>
      <c r="C10">
        <v>1460</v>
      </c>
      <c r="D10">
        <v>0</v>
      </c>
      <c r="E10">
        <v>3</v>
      </c>
      <c r="F10">
        <v>5</v>
      </c>
      <c r="G10" s="5">
        <v>0.23281499999999999</v>
      </c>
      <c r="H10" s="5">
        <v>0.1426</v>
      </c>
      <c r="I10">
        <v>10.199999999999999</v>
      </c>
    </row>
    <row r="11" spans="1:17">
      <c r="A11">
        <v>16</v>
      </c>
      <c r="B11" t="s">
        <v>15</v>
      </c>
      <c r="C11">
        <v>1460</v>
      </c>
      <c r="D11">
        <v>0</v>
      </c>
      <c r="E11">
        <v>3</v>
      </c>
      <c r="F11">
        <v>5</v>
      </c>
      <c r="G11" s="5">
        <v>0.35939100000000002</v>
      </c>
      <c r="H11" s="5">
        <v>0.13450000000000001</v>
      </c>
      <c r="I11">
        <v>10.199999999999999</v>
      </c>
    </row>
    <row r="12" spans="1:17">
      <c r="A12" s="3"/>
      <c r="B12" s="3" t="s">
        <v>90</v>
      </c>
      <c r="C12" s="3">
        <v>1460</v>
      </c>
      <c r="D12" s="3">
        <v>0</v>
      </c>
      <c r="E12" s="3"/>
      <c r="F12" s="3">
        <v>5</v>
      </c>
      <c r="G12" s="5">
        <f>AVERAGE(G6:G11)</f>
        <v>0.3219825</v>
      </c>
      <c r="H12" s="5">
        <f>AVERAGE(H6:H11)</f>
        <v>0.121645</v>
      </c>
    </row>
    <row r="13" spans="1:17">
      <c r="A13">
        <v>13</v>
      </c>
      <c r="B13" t="s">
        <v>12</v>
      </c>
      <c r="C13">
        <v>1460</v>
      </c>
      <c r="D13">
        <v>0</v>
      </c>
      <c r="E13">
        <v>1</v>
      </c>
      <c r="F13">
        <v>15</v>
      </c>
      <c r="G13" s="5">
        <v>3.0000000000000001E-5</v>
      </c>
      <c r="H13" s="5">
        <v>3.1559999999999998E-2</v>
      </c>
      <c r="I13">
        <v>30.08</v>
      </c>
    </row>
    <row r="14" spans="1:17">
      <c r="A14">
        <v>23</v>
      </c>
      <c r="B14" t="s">
        <v>22</v>
      </c>
      <c r="C14">
        <v>1460</v>
      </c>
      <c r="D14">
        <v>0</v>
      </c>
      <c r="E14">
        <v>1</v>
      </c>
      <c r="F14">
        <v>15</v>
      </c>
      <c r="G14" s="5">
        <v>0.31090899999999999</v>
      </c>
      <c r="H14" s="5">
        <v>2.094E-2</v>
      </c>
      <c r="I14">
        <v>30.08</v>
      </c>
    </row>
    <row r="15" spans="1:17">
      <c r="A15">
        <v>20</v>
      </c>
      <c r="B15" t="s">
        <v>19</v>
      </c>
      <c r="C15">
        <v>1460</v>
      </c>
      <c r="D15">
        <v>0</v>
      </c>
      <c r="E15">
        <v>2</v>
      </c>
      <c r="F15">
        <v>15</v>
      </c>
      <c r="G15" s="5">
        <v>0.27216899999999999</v>
      </c>
      <c r="H15" s="5">
        <v>2.903E-2</v>
      </c>
      <c r="I15">
        <v>30.08</v>
      </c>
    </row>
    <row r="16" spans="1:17">
      <c r="A16">
        <v>30</v>
      </c>
      <c r="B16" t="s">
        <v>29</v>
      </c>
      <c r="C16">
        <v>1460</v>
      </c>
      <c r="D16">
        <v>0</v>
      </c>
      <c r="E16">
        <v>2</v>
      </c>
      <c r="F16">
        <v>15</v>
      </c>
      <c r="G16" s="5">
        <v>0.311894</v>
      </c>
      <c r="H16" s="5">
        <v>2.2009999999999998E-2</v>
      </c>
      <c r="I16">
        <v>30.08</v>
      </c>
    </row>
    <row r="17" spans="1:9">
      <c r="A17">
        <v>2</v>
      </c>
      <c r="B17" t="s">
        <v>1</v>
      </c>
      <c r="C17">
        <v>1460</v>
      </c>
      <c r="D17">
        <v>0</v>
      </c>
      <c r="E17">
        <v>3</v>
      </c>
      <c r="F17">
        <v>15</v>
      </c>
      <c r="G17" s="5">
        <v>0.27533200000000002</v>
      </c>
      <c r="H17" s="5">
        <v>3.1320000000000001E-2</v>
      </c>
      <c r="I17">
        <v>30.08</v>
      </c>
    </row>
    <row r="18" spans="1:9">
      <c r="A18">
        <v>27</v>
      </c>
      <c r="B18" t="s">
        <v>26</v>
      </c>
      <c r="C18">
        <v>1460</v>
      </c>
      <c r="D18">
        <v>0</v>
      </c>
      <c r="E18">
        <v>3</v>
      </c>
      <c r="F18">
        <v>15</v>
      </c>
      <c r="G18" s="5">
        <v>0.229684</v>
      </c>
      <c r="H18" s="5">
        <v>3.9579999999999997E-2</v>
      </c>
      <c r="I18">
        <v>30.08</v>
      </c>
    </row>
    <row r="19" spans="1:9">
      <c r="A19" s="3"/>
      <c r="B19" s="3" t="s">
        <v>90</v>
      </c>
      <c r="C19" s="3">
        <v>1460</v>
      </c>
      <c r="D19" s="3">
        <v>0</v>
      </c>
      <c r="E19" s="3"/>
      <c r="F19" s="3">
        <v>15</v>
      </c>
      <c r="G19" s="5">
        <f>AVERAGE(G14:G18)</f>
        <v>0.27999760000000001</v>
      </c>
      <c r="H19" s="5">
        <f>AVERAGE(H13:H18)</f>
        <v>2.907333333333333E-2</v>
      </c>
    </row>
    <row r="20" spans="1:9">
      <c r="A20">
        <v>10</v>
      </c>
      <c r="B20" t="s">
        <v>9</v>
      </c>
      <c r="C20">
        <v>1460</v>
      </c>
      <c r="D20">
        <v>0</v>
      </c>
      <c r="E20">
        <v>1</v>
      </c>
      <c r="F20">
        <v>57</v>
      </c>
      <c r="G20" s="5">
        <v>3.0000000000000001E-6</v>
      </c>
      <c r="H20" s="5">
        <v>8.796E-3</v>
      </c>
      <c r="I20">
        <v>-56.92</v>
      </c>
    </row>
    <row r="21" spans="1:9">
      <c r="A21">
        <v>14</v>
      </c>
      <c r="B21" t="s">
        <v>13</v>
      </c>
      <c r="C21">
        <v>1460</v>
      </c>
      <c r="D21">
        <v>0</v>
      </c>
      <c r="E21">
        <v>1</v>
      </c>
      <c r="F21">
        <v>57</v>
      </c>
      <c r="G21" s="5">
        <v>0.104988</v>
      </c>
      <c r="H21" s="5">
        <v>8.3160000000000005E-3</v>
      </c>
      <c r="I21">
        <v>-56.92</v>
      </c>
    </row>
    <row r="22" spans="1:9">
      <c r="A22">
        <v>6</v>
      </c>
      <c r="B22" t="s">
        <v>5</v>
      </c>
      <c r="C22">
        <v>1460</v>
      </c>
      <c r="D22">
        <v>0</v>
      </c>
      <c r="E22">
        <v>2</v>
      </c>
      <c r="F22">
        <v>57</v>
      </c>
      <c r="G22" s="5">
        <v>0.108013</v>
      </c>
      <c r="H22" s="5">
        <v>7.3200000000000001E-3</v>
      </c>
      <c r="I22">
        <v>-56.92</v>
      </c>
    </row>
    <row r="23" spans="1:9">
      <c r="A23">
        <v>17</v>
      </c>
      <c r="B23" t="s">
        <v>16</v>
      </c>
      <c r="C23">
        <v>1460</v>
      </c>
      <c r="D23">
        <v>0</v>
      </c>
      <c r="E23">
        <v>2</v>
      </c>
      <c r="F23">
        <v>57</v>
      </c>
      <c r="G23" s="5">
        <v>0.241808</v>
      </c>
      <c r="H23" s="5">
        <v>9.0919999999999994E-3</v>
      </c>
      <c r="I23">
        <v>-56.92</v>
      </c>
    </row>
    <row r="24" spans="1:9">
      <c r="A24">
        <v>24</v>
      </c>
      <c r="B24" t="s">
        <v>23</v>
      </c>
      <c r="C24">
        <v>1460</v>
      </c>
      <c r="D24">
        <v>0</v>
      </c>
      <c r="E24">
        <v>3</v>
      </c>
      <c r="F24">
        <v>57</v>
      </c>
      <c r="G24" s="5">
        <v>0.20145099999999999</v>
      </c>
      <c r="H24" s="5">
        <v>1.2760000000000001E-2</v>
      </c>
      <c r="I24">
        <v>-56.92</v>
      </c>
    </row>
    <row r="25" spans="1:9">
      <c r="A25">
        <v>34</v>
      </c>
      <c r="B25" t="s">
        <v>33</v>
      </c>
      <c r="C25">
        <v>1460</v>
      </c>
      <c r="D25">
        <v>0</v>
      </c>
      <c r="E25">
        <v>3</v>
      </c>
      <c r="F25">
        <v>57</v>
      </c>
      <c r="G25" s="5">
        <v>5.0000000000000004E-6</v>
      </c>
      <c r="H25" s="5">
        <v>1.274E-2</v>
      </c>
      <c r="I25">
        <v>-56.92</v>
      </c>
    </row>
    <row r="26" spans="1:9">
      <c r="A26" s="3"/>
      <c r="B26" s="3" t="s">
        <v>90</v>
      </c>
      <c r="C26" s="3">
        <v>1460</v>
      </c>
      <c r="D26" s="3">
        <v>0</v>
      </c>
      <c r="E26" s="3"/>
      <c r="F26" s="3">
        <v>57</v>
      </c>
      <c r="G26" s="5">
        <f>AVERAGE(G21:G24)</f>
        <v>0.16406500000000002</v>
      </c>
      <c r="H26" s="5">
        <f>AVERAGE(H20:H25)</f>
        <v>9.8373333333333333E-3</v>
      </c>
    </row>
    <row r="27" spans="1:9">
      <c r="A27">
        <v>31</v>
      </c>
      <c r="B27" t="s">
        <v>30</v>
      </c>
      <c r="C27">
        <v>1460</v>
      </c>
      <c r="D27">
        <v>5</v>
      </c>
      <c r="E27">
        <v>1</v>
      </c>
      <c r="F27">
        <v>5</v>
      </c>
      <c r="G27" s="5">
        <v>0.215887</v>
      </c>
      <c r="H27" s="5">
        <v>0.1074</v>
      </c>
      <c r="I27">
        <v>10.199999999999999</v>
      </c>
    </row>
    <row r="28" spans="1:9">
      <c r="A28">
        <v>3</v>
      </c>
      <c r="B28" t="s">
        <v>2</v>
      </c>
      <c r="C28">
        <v>1460</v>
      </c>
      <c r="D28">
        <v>5</v>
      </c>
      <c r="E28">
        <v>2</v>
      </c>
      <c r="F28">
        <v>5</v>
      </c>
      <c r="G28" s="5">
        <v>0.244952</v>
      </c>
      <c r="H28" s="5">
        <v>0.10349999999999999</v>
      </c>
      <c r="I28">
        <v>10.199999999999999</v>
      </c>
    </row>
    <row r="29" spans="1:9">
      <c r="A29">
        <v>11</v>
      </c>
      <c r="B29" t="s">
        <v>10</v>
      </c>
      <c r="C29">
        <v>1460</v>
      </c>
      <c r="D29">
        <v>5</v>
      </c>
      <c r="E29">
        <v>3</v>
      </c>
      <c r="F29">
        <v>5</v>
      </c>
      <c r="G29" s="5">
        <v>0.37410300000000002</v>
      </c>
      <c r="H29" s="5">
        <v>0.1004</v>
      </c>
      <c r="I29">
        <v>10.199999999999999</v>
      </c>
    </row>
    <row r="30" spans="1:9">
      <c r="A30" s="3"/>
      <c r="B30" s="3" t="s">
        <v>90</v>
      </c>
      <c r="C30" s="3">
        <v>1460</v>
      </c>
      <c r="D30" s="3">
        <v>5</v>
      </c>
      <c r="E30" s="3"/>
      <c r="F30" s="3">
        <v>5</v>
      </c>
      <c r="G30" s="5">
        <f>AVERAGE(G27:G29)</f>
        <v>0.27831400000000001</v>
      </c>
      <c r="H30" s="5">
        <f>AVERAGE(H27:H29)</f>
        <v>0.10376666666666666</v>
      </c>
    </row>
    <row r="31" spans="1:9">
      <c r="A31">
        <v>18</v>
      </c>
      <c r="B31" t="s">
        <v>17</v>
      </c>
      <c r="C31">
        <v>1460</v>
      </c>
      <c r="D31">
        <v>5</v>
      </c>
      <c r="E31">
        <v>1</v>
      </c>
      <c r="F31">
        <v>15</v>
      </c>
      <c r="G31" s="5">
        <v>3.1000000000000001E-5</v>
      </c>
      <c r="H31" s="5">
        <v>3.4180000000000002E-2</v>
      </c>
      <c r="I31">
        <v>30.08</v>
      </c>
    </row>
    <row r="32" spans="1:9">
      <c r="A32">
        <v>25</v>
      </c>
      <c r="B32" t="s">
        <v>24</v>
      </c>
      <c r="C32">
        <v>1460</v>
      </c>
      <c r="D32">
        <v>5</v>
      </c>
      <c r="E32">
        <v>2</v>
      </c>
      <c r="F32">
        <v>15</v>
      </c>
      <c r="G32" s="5">
        <v>0.25500200000000001</v>
      </c>
      <c r="H32" s="5">
        <v>3.1660000000000001E-2</v>
      </c>
      <c r="I32">
        <v>30.08</v>
      </c>
    </row>
    <row r="33" spans="1:9">
      <c r="A33">
        <v>32</v>
      </c>
      <c r="B33" t="s">
        <v>31</v>
      </c>
      <c r="C33">
        <v>1460</v>
      </c>
      <c r="D33">
        <v>5</v>
      </c>
      <c r="E33">
        <v>3</v>
      </c>
      <c r="F33">
        <v>15</v>
      </c>
      <c r="G33" s="5">
        <v>0.35649700000000001</v>
      </c>
      <c r="H33" s="5">
        <v>2.4879999999999999E-2</v>
      </c>
      <c r="I33">
        <v>30.08</v>
      </c>
    </row>
    <row r="34" spans="1:9">
      <c r="A34" s="3"/>
      <c r="B34" s="3" t="s">
        <v>90</v>
      </c>
      <c r="C34" s="3">
        <v>1460</v>
      </c>
      <c r="D34" s="3">
        <v>5</v>
      </c>
      <c r="E34" s="3"/>
      <c r="F34" s="3">
        <v>15</v>
      </c>
      <c r="G34" s="5">
        <f>AVERAGE(G31:G33)</f>
        <v>0.20384333333333335</v>
      </c>
      <c r="H34" s="5">
        <f>AVERAGE(H31:H33)</f>
        <v>3.0240000000000003E-2</v>
      </c>
    </row>
    <row r="35" spans="1:9">
      <c r="A35">
        <v>4</v>
      </c>
      <c r="B35" t="s">
        <v>3</v>
      </c>
      <c r="C35">
        <v>1460</v>
      </c>
      <c r="D35">
        <v>5</v>
      </c>
      <c r="E35">
        <v>1</v>
      </c>
      <c r="F35">
        <v>57</v>
      </c>
      <c r="G35" s="5">
        <v>9.7725999999999993E-2</v>
      </c>
      <c r="H35" s="5">
        <v>1.12E-2</v>
      </c>
      <c r="I35">
        <v>-56.92</v>
      </c>
    </row>
    <row r="36" spans="1:9">
      <c r="A36">
        <v>12</v>
      </c>
      <c r="B36" t="s">
        <v>11</v>
      </c>
      <c r="C36">
        <v>1460</v>
      </c>
      <c r="D36">
        <v>5</v>
      </c>
      <c r="E36">
        <v>2</v>
      </c>
      <c r="F36">
        <v>57</v>
      </c>
      <c r="G36" s="5">
        <v>0.11457000000000001</v>
      </c>
      <c r="H36" s="5">
        <v>9.2580000000000006E-3</v>
      </c>
      <c r="I36">
        <v>-56.92</v>
      </c>
    </row>
    <row r="37" spans="1:9">
      <c r="A37">
        <v>19</v>
      </c>
      <c r="B37" t="s">
        <v>18</v>
      </c>
      <c r="C37">
        <v>1460</v>
      </c>
      <c r="D37">
        <v>5</v>
      </c>
      <c r="E37">
        <v>3</v>
      </c>
      <c r="F37">
        <v>57</v>
      </c>
      <c r="G37" s="5">
        <v>0.18180199999999999</v>
      </c>
      <c r="H37" s="5">
        <v>8.463E-3</v>
      </c>
      <c r="I37">
        <v>-56.92</v>
      </c>
    </row>
    <row r="38" spans="1:9">
      <c r="A38" s="3"/>
      <c r="B38" s="3" t="s">
        <v>90</v>
      </c>
      <c r="C38" s="3">
        <v>1460</v>
      </c>
      <c r="D38" s="3">
        <v>5</v>
      </c>
      <c r="E38" s="3"/>
      <c r="F38" s="3">
        <v>57</v>
      </c>
      <c r="G38" s="5">
        <f>AVERAGE(G35:G37)</f>
        <v>0.13136599999999998</v>
      </c>
      <c r="H38" s="5">
        <f>AVERAGE(H35:H37)</f>
        <v>9.6403333333333341E-3</v>
      </c>
    </row>
    <row r="39" spans="1:9">
      <c r="A39">
        <v>29</v>
      </c>
      <c r="B39" t="s">
        <v>28</v>
      </c>
      <c r="C39">
        <v>1460</v>
      </c>
      <c r="D39">
        <v>15</v>
      </c>
      <c r="E39">
        <v>1</v>
      </c>
      <c r="F39">
        <v>5</v>
      </c>
      <c r="G39" s="5">
        <v>3.1999999999999999E-5</v>
      </c>
      <c r="H39" s="5">
        <v>0.1145</v>
      </c>
      <c r="I39">
        <v>10.199999999999999</v>
      </c>
    </row>
    <row r="40" spans="1:9">
      <c r="A40">
        <v>36</v>
      </c>
      <c r="B40" t="s">
        <v>35</v>
      </c>
      <c r="C40">
        <v>1460</v>
      </c>
      <c r="D40">
        <v>15</v>
      </c>
      <c r="E40">
        <v>2</v>
      </c>
      <c r="F40">
        <v>5</v>
      </c>
      <c r="G40" s="5">
        <v>0.10080600000000001</v>
      </c>
      <c r="H40" s="5">
        <v>0.1232</v>
      </c>
      <c r="I40">
        <v>10.199999999999999</v>
      </c>
    </row>
    <row r="41" spans="1:9">
      <c r="A41">
        <v>8</v>
      </c>
      <c r="B41" t="s">
        <v>7</v>
      </c>
      <c r="C41">
        <v>1460</v>
      </c>
      <c r="D41">
        <v>15</v>
      </c>
      <c r="E41">
        <v>3</v>
      </c>
      <c r="F41">
        <v>5</v>
      </c>
      <c r="G41" s="5">
        <v>0.11457100000000001</v>
      </c>
      <c r="H41" s="5">
        <v>0.13750000000000001</v>
      </c>
      <c r="I41">
        <v>10.199999999999999</v>
      </c>
    </row>
    <row r="42" spans="1:9">
      <c r="A42" s="3"/>
      <c r="B42" s="3" t="s">
        <v>90</v>
      </c>
      <c r="C42" s="3">
        <v>1460</v>
      </c>
      <c r="D42" s="3">
        <v>15</v>
      </c>
      <c r="E42" s="3"/>
      <c r="F42" s="3">
        <v>5</v>
      </c>
      <c r="G42" s="5">
        <f>AVERAGE(G40:G41)</f>
        <v>0.10768850000000001</v>
      </c>
      <c r="H42" s="5">
        <f>AVERAGE(H39:H41)</f>
        <v>0.12506666666666669</v>
      </c>
    </row>
    <row r="43" spans="1:9">
      <c r="A43">
        <v>22</v>
      </c>
      <c r="B43" t="s">
        <v>21</v>
      </c>
      <c r="C43">
        <v>1460</v>
      </c>
      <c r="D43">
        <v>15</v>
      </c>
      <c r="E43">
        <v>1</v>
      </c>
      <c r="F43">
        <v>15</v>
      </c>
      <c r="G43" s="5">
        <v>9.3379000000000004E-2</v>
      </c>
      <c r="H43" s="5">
        <v>3.6679999999999997E-2</v>
      </c>
      <c r="I43">
        <v>30.08</v>
      </c>
    </row>
    <row r="44" spans="1:9">
      <c r="A44">
        <v>15</v>
      </c>
      <c r="B44" t="s">
        <v>14</v>
      </c>
      <c r="C44">
        <v>1460</v>
      </c>
      <c r="D44">
        <v>15</v>
      </c>
      <c r="E44">
        <v>2</v>
      </c>
      <c r="F44">
        <v>15</v>
      </c>
      <c r="G44" s="5">
        <v>0.10602200000000001</v>
      </c>
      <c r="H44" s="5">
        <v>3.814E-2</v>
      </c>
      <c r="I44">
        <v>30.08</v>
      </c>
    </row>
    <row r="45" spans="1:9">
      <c r="A45">
        <v>7</v>
      </c>
      <c r="B45" t="s">
        <v>6</v>
      </c>
      <c r="C45">
        <v>1460</v>
      </c>
      <c r="D45">
        <v>15</v>
      </c>
      <c r="E45">
        <v>3</v>
      </c>
      <c r="F45">
        <v>15</v>
      </c>
      <c r="G45" s="5">
        <v>0.12928500000000001</v>
      </c>
      <c r="H45" s="5">
        <v>4.3799999999999999E-2</v>
      </c>
      <c r="I45">
        <v>30.08</v>
      </c>
    </row>
    <row r="46" spans="1:9">
      <c r="A46" s="3"/>
      <c r="B46" s="3" t="s">
        <v>90</v>
      </c>
      <c r="C46" s="3">
        <v>1460</v>
      </c>
      <c r="D46" s="3">
        <v>15</v>
      </c>
      <c r="E46" s="3"/>
      <c r="F46" s="3">
        <v>15</v>
      </c>
      <c r="G46" s="5">
        <f>AVERAGE(G43:G45)</f>
        <v>0.10956200000000001</v>
      </c>
      <c r="H46" s="5">
        <f>AVERAGE(H43:H45)</f>
        <v>3.9539999999999999E-2</v>
      </c>
    </row>
    <row r="47" spans="1:9">
      <c r="A47">
        <v>21</v>
      </c>
      <c r="B47" t="s">
        <v>20</v>
      </c>
      <c r="C47">
        <v>1460</v>
      </c>
      <c r="D47">
        <v>15</v>
      </c>
      <c r="E47">
        <v>1</v>
      </c>
      <c r="F47">
        <v>57</v>
      </c>
      <c r="G47" s="5">
        <v>6.0231E-2</v>
      </c>
      <c r="H47" s="5">
        <v>1.2999999999999999E-2</v>
      </c>
      <c r="I47">
        <v>-56.92</v>
      </c>
    </row>
    <row r="48" spans="1:9">
      <c r="A48">
        <v>28</v>
      </c>
      <c r="B48" t="s">
        <v>27</v>
      </c>
      <c r="C48">
        <v>1460</v>
      </c>
      <c r="D48">
        <v>15</v>
      </c>
      <c r="E48">
        <v>2</v>
      </c>
      <c r="F48">
        <v>57</v>
      </c>
      <c r="G48" s="5">
        <v>5.9089999999999997E-2</v>
      </c>
      <c r="H48" s="5">
        <v>1.0710000000000001E-2</v>
      </c>
      <c r="I48">
        <v>-56.92</v>
      </c>
    </row>
    <row r="49" spans="1:9">
      <c r="A49">
        <v>35</v>
      </c>
      <c r="B49" t="s">
        <v>34</v>
      </c>
      <c r="C49">
        <v>1460</v>
      </c>
      <c r="D49">
        <v>15</v>
      </c>
      <c r="E49">
        <v>3</v>
      </c>
      <c r="F49">
        <v>57</v>
      </c>
      <c r="G49" s="5">
        <v>6.1629000000000003E-2</v>
      </c>
      <c r="H49" s="5">
        <v>1.239E-2</v>
      </c>
      <c r="I49">
        <v>-56.92</v>
      </c>
    </row>
    <row r="50" spans="1:9">
      <c r="A50" s="3"/>
      <c r="B50" s="3" t="s">
        <v>90</v>
      </c>
      <c r="C50" s="3">
        <v>1460</v>
      </c>
      <c r="D50" s="3">
        <v>15</v>
      </c>
      <c r="E50" s="3"/>
      <c r="F50" s="3">
        <v>57</v>
      </c>
      <c r="G50" s="5">
        <f>AVERAGE(G47:G49)</f>
        <v>6.0316666666666664E-2</v>
      </c>
      <c r="H50" s="5">
        <f>AVERAGE(H47:H49)</f>
        <v>1.2033333333333333E-2</v>
      </c>
    </row>
    <row r="51" spans="1:9">
      <c r="A51">
        <v>37</v>
      </c>
      <c r="B51" t="s">
        <v>36</v>
      </c>
      <c r="C51">
        <v>1510</v>
      </c>
      <c r="D51">
        <v>0</v>
      </c>
      <c r="E51">
        <v>1</v>
      </c>
      <c r="F51">
        <v>5</v>
      </c>
      <c r="G51" s="5">
        <v>3.9999999999999998E-6</v>
      </c>
      <c r="H51" s="5">
        <v>0.12479999999999999</v>
      </c>
      <c r="I51">
        <v>10.199999999999999</v>
      </c>
    </row>
    <row r="52" spans="1:9">
      <c r="A52">
        <v>46</v>
      </c>
      <c r="B52" t="s">
        <v>45</v>
      </c>
      <c r="C52">
        <v>1510</v>
      </c>
      <c r="D52">
        <v>0</v>
      </c>
      <c r="E52">
        <v>2</v>
      </c>
      <c r="F52">
        <v>5</v>
      </c>
      <c r="G52" s="5">
        <v>0.28994300000000001</v>
      </c>
      <c r="H52" s="5">
        <v>0.108</v>
      </c>
      <c r="I52">
        <v>10.199999999999999</v>
      </c>
    </row>
    <row r="53" spans="1:9">
      <c r="A53">
        <v>55</v>
      </c>
      <c r="B53" t="s">
        <v>54</v>
      </c>
      <c r="C53">
        <v>1510</v>
      </c>
      <c r="D53">
        <v>0</v>
      </c>
      <c r="E53">
        <v>3</v>
      </c>
      <c r="F53">
        <v>5</v>
      </c>
      <c r="G53" s="5">
        <v>0.33898299999999998</v>
      </c>
      <c r="H53" s="5">
        <v>0.126</v>
      </c>
      <c r="I53">
        <v>10.199999999999999</v>
      </c>
    </row>
    <row r="54" spans="1:9" s="6" customFormat="1">
      <c r="A54" s="3"/>
      <c r="B54" s="3" t="s">
        <v>90</v>
      </c>
      <c r="C54" s="3">
        <v>1510</v>
      </c>
      <c r="D54" s="3">
        <v>0</v>
      </c>
      <c r="E54" s="3"/>
      <c r="F54" s="3">
        <v>5</v>
      </c>
      <c r="G54" s="5">
        <f>AVERAGE(G51:G53)</f>
        <v>0.20964333333333332</v>
      </c>
      <c r="H54" s="5">
        <f>AVERAGE(H51:H53)</f>
        <v>0.1196</v>
      </c>
      <c r="I54"/>
    </row>
    <row r="55" spans="1:9" s="6" customFormat="1">
      <c r="A55" s="8">
        <v>64</v>
      </c>
      <c r="B55" s="8" t="s">
        <v>63</v>
      </c>
      <c r="C55" s="8">
        <v>1510</v>
      </c>
      <c r="D55" s="8">
        <v>0</v>
      </c>
      <c r="E55" s="8">
        <v>1</v>
      </c>
      <c r="F55" s="8">
        <v>15</v>
      </c>
      <c r="G55" s="9">
        <v>2.8E-5</v>
      </c>
      <c r="H55" s="9">
        <v>3.3329999999999999E-2</v>
      </c>
      <c r="I55" s="8">
        <v>30.08</v>
      </c>
    </row>
    <row r="56" spans="1:9">
      <c r="A56" s="8">
        <v>38</v>
      </c>
      <c r="B56" s="8" t="s">
        <v>37</v>
      </c>
      <c r="C56" s="8">
        <v>1510</v>
      </c>
      <c r="D56" s="8">
        <v>0</v>
      </c>
      <c r="E56" s="8">
        <v>2</v>
      </c>
      <c r="F56" s="8">
        <v>15</v>
      </c>
      <c r="G56" s="9">
        <v>0.23186399999999999</v>
      </c>
      <c r="H56" s="9">
        <v>3.3529999999999997E-2</v>
      </c>
      <c r="I56" s="8">
        <v>30.08</v>
      </c>
    </row>
    <row r="57" spans="1:9">
      <c r="A57" s="8">
        <v>47</v>
      </c>
      <c r="B57" s="8" t="s">
        <v>46</v>
      </c>
      <c r="C57" s="8">
        <v>1510</v>
      </c>
      <c r="D57" s="8">
        <v>0</v>
      </c>
      <c r="E57" s="8">
        <v>3</v>
      </c>
      <c r="F57" s="8">
        <v>15</v>
      </c>
      <c r="G57" s="9">
        <v>0.30340800000000001</v>
      </c>
      <c r="H57" s="9">
        <v>3.0110000000000001E-2</v>
      </c>
      <c r="I57" s="8">
        <v>30.08</v>
      </c>
    </row>
    <row r="58" spans="1:9" s="6" customFormat="1">
      <c r="A58" s="3"/>
      <c r="B58" s="3" t="s">
        <v>90</v>
      </c>
      <c r="C58" s="3">
        <v>1510</v>
      </c>
      <c r="D58" s="3">
        <v>0</v>
      </c>
      <c r="E58" s="3"/>
      <c r="F58" s="3">
        <v>15</v>
      </c>
      <c r="G58" s="5">
        <f>AVERAGE(G55:G57)</f>
        <v>0.17843333333333333</v>
      </c>
      <c r="H58" s="5">
        <f>AVERAGE(H55:H57)</f>
        <v>3.2323333333333336E-2</v>
      </c>
      <c r="I58"/>
    </row>
    <row r="59" spans="1:9" s="8" customFormat="1">
      <c r="A59" s="8">
        <v>56</v>
      </c>
      <c r="B59" s="8" t="s">
        <v>55</v>
      </c>
      <c r="C59" s="8">
        <v>1510</v>
      </c>
      <c r="D59" s="8">
        <v>0</v>
      </c>
      <c r="E59" s="8">
        <v>1</v>
      </c>
      <c r="F59" s="8">
        <v>57</v>
      </c>
      <c r="G59" s="9">
        <v>0.153474</v>
      </c>
      <c r="H59" s="9">
        <v>1.0019999999999999E-2</v>
      </c>
      <c r="I59" s="8">
        <v>-56.92</v>
      </c>
    </row>
    <row r="60" spans="1:9" s="8" customFormat="1">
      <c r="A60" s="8">
        <v>65</v>
      </c>
      <c r="B60" s="8" t="s">
        <v>64</v>
      </c>
      <c r="C60" s="8">
        <v>1510</v>
      </c>
      <c r="D60" s="8">
        <v>0</v>
      </c>
      <c r="E60" s="8">
        <v>2</v>
      </c>
      <c r="F60" s="8">
        <v>57</v>
      </c>
      <c r="G60" s="9">
        <v>0.16552</v>
      </c>
      <c r="H60" s="9">
        <v>7.2139999999999999E-3</v>
      </c>
      <c r="I60" s="8">
        <v>-56.92</v>
      </c>
    </row>
    <row r="61" spans="1:9" s="6" customFormat="1">
      <c r="A61" s="8">
        <v>39</v>
      </c>
      <c r="B61" s="8" t="s">
        <v>38</v>
      </c>
      <c r="C61" s="8">
        <v>1510</v>
      </c>
      <c r="D61" s="8">
        <v>0</v>
      </c>
      <c r="E61" s="8">
        <v>3</v>
      </c>
      <c r="F61" s="8">
        <v>57</v>
      </c>
      <c r="G61" s="9">
        <v>0.178869</v>
      </c>
      <c r="H61" s="9">
        <v>8.8529999999999998E-3</v>
      </c>
      <c r="I61" s="8">
        <v>-56.92</v>
      </c>
    </row>
    <row r="62" spans="1:9" s="6" customFormat="1">
      <c r="A62" s="3"/>
      <c r="B62" s="3" t="s">
        <v>90</v>
      </c>
      <c r="C62" s="3">
        <v>1510</v>
      </c>
      <c r="D62" s="3">
        <v>0</v>
      </c>
      <c r="E62" s="3"/>
      <c r="F62" s="3">
        <v>57</v>
      </c>
      <c r="G62" s="5">
        <f>AVERAGE(G59:G61)</f>
        <v>0.16595433333333334</v>
      </c>
      <c r="H62" s="5">
        <f>AVERAGE(H59:H61)</f>
        <v>8.6956666666666658E-3</v>
      </c>
      <c r="I62"/>
    </row>
    <row r="63" spans="1:9" s="8" customFormat="1">
      <c r="A63" s="8">
        <v>48</v>
      </c>
      <c r="B63" s="8" t="s">
        <v>47</v>
      </c>
      <c r="C63" s="8">
        <v>1510</v>
      </c>
      <c r="D63" s="8">
        <v>5</v>
      </c>
      <c r="E63" s="8">
        <v>1</v>
      </c>
      <c r="F63" s="8">
        <v>5</v>
      </c>
      <c r="G63" s="8">
        <v>3.5186000000000002E-2</v>
      </c>
      <c r="H63" s="8">
        <v>8.4089999999999998E-2</v>
      </c>
      <c r="I63" s="8">
        <v>10.199999999999999</v>
      </c>
    </row>
    <row r="64" spans="1:9">
      <c r="A64">
        <v>57</v>
      </c>
      <c r="B64" t="s">
        <v>56</v>
      </c>
      <c r="C64">
        <v>1510</v>
      </c>
      <c r="D64">
        <v>5</v>
      </c>
      <c r="E64">
        <v>2</v>
      </c>
      <c r="F64">
        <v>5</v>
      </c>
      <c r="G64" s="5">
        <v>1.5164E-2</v>
      </c>
      <c r="H64" s="5">
        <v>8.3360000000000004E-2</v>
      </c>
      <c r="I64">
        <v>10.199999999999999</v>
      </c>
    </row>
    <row r="65" spans="1:9" s="6" customFormat="1">
      <c r="A65">
        <v>66</v>
      </c>
      <c r="B65" t="s">
        <v>65</v>
      </c>
      <c r="C65">
        <v>1510</v>
      </c>
      <c r="D65">
        <v>5</v>
      </c>
      <c r="E65">
        <v>3</v>
      </c>
      <c r="F65">
        <v>5</v>
      </c>
      <c r="G65" s="5">
        <v>2.2217000000000001E-2</v>
      </c>
      <c r="H65" s="5">
        <v>8.1689999999999999E-2</v>
      </c>
      <c r="I65">
        <v>10.199999999999999</v>
      </c>
    </row>
    <row r="66" spans="1:9" s="8" customFormat="1">
      <c r="A66" s="3"/>
      <c r="B66" s="3" t="s">
        <v>90</v>
      </c>
      <c r="C66" s="3">
        <v>1510</v>
      </c>
      <c r="D66" s="3">
        <v>5</v>
      </c>
      <c r="E66" s="3"/>
      <c r="F66" s="3">
        <v>5</v>
      </c>
      <c r="G66" s="5">
        <f>AVERAGE(G63:G65)</f>
        <v>2.4189000000000002E-2</v>
      </c>
      <c r="H66" s="5">
        <f>AVERAGE(H63:H65)</f>
        <v>8.3046666666666658E-2</v>
      </c>
      <c r="I66"/>
    </row>
    <row r="67" spans="1:9" s="6" customFormat="1">
      <c r="A67">
        <v>50</v>
      </c>
      <c r="B67" t="s">
        <v>49</v>
      </c>
      <c r="C67">
        <v>1510</v>
      </c>
      <c r="D67">
        <v>5</v>
      </c>
      <c r="E67">
        <v>1</v>
      </c>
      <c r="F67">
        <v>15</v>
      </c>
      <c r="G67" s="5">
        <v>2.2026E-2</v>
      </c>
      <c r="H67" s="5">
        <v>2.6919999999999999E-2</v>
      </c>
      <c r="I67">
        <v>30.08</v>
      </c>
    </row>
    <row r="68" spans="1:9" s="8" customFormat="1">
      <c r="A68">
        <v>41</v>
      </c>
      <c r="B68" t="s">
        <v>40</v>
      </c>
      <c r="C68">
        <v>1510</v>
      </c>
      <c r="D68">
        <v>5</v>
      </c>
      <c r="E68">
        <v>2</v>
      </c>
      <c r="F68">
        <v>15</v>
      </c>
      <c r="G68" s="5">
        <v>1.1729E-2</v>
      </c>
      <c r="H68" s="5">
        <v>2.2790000000000001E-2</v>
      </c>
      <c r="I68">
        <v>30.08</v>
      </c>
    </row>
    <row r="69" spans="1:9" s="8" customFormat="1">
      <c r="A69">
        <v>67</v>
      </c>
      <c r="B69" t="s">
        <v>66</v>
      </c>
      <c r="C69">
        <v>1510</v>
      </c>
      <c r="D69">
        <v>5</v>
      </c>
      <c r="E69">
        <v>3</v>
      </c>
      <c r="F69">
        <v>15</v>
      </c>
      <c r="G69" s="5">
        <v>1.8936000000000001E-2</v>
      </c>
      <c r="H69" s="5">
        <v>2.589E-2</v>
      </c>
      <c r="I69">
        <v>30.08</v>
      </c>
    </row>
    <row r="70" spans="1:9" s="6" customFormat="1">
      <c r="A70" s="3"/>
      <c r="B70" s="3" t="s">
        <v>90</v>
      </c>
      <c r="C70" s="3">
        <v>1510</v>
      </c>
      <c r="D70" s="3">
        <v>5</v>
      </c>
      <c r="E70" s="3"/>
      <c r="F70" s="3">
        <v>15</v>
      </c>
      <c r="G70" s="5">
        <f>AVERAGE(G67:G69)</f>
        <v>1.7563666666666668E-2</v>
      </c>
      <c r="H70" s="5">
        <f>AVERAGE(H67:H69)</f>
        <v>2.52E-2</v>
      </c>
      <c r="I70"/>
    </row>
    <row r="71" spans="1:9">
      <c r="A71">
        <v>40</v>
      </c>
      <c r="B71" t="s">
        <v>39</v>
      </c>
      <c r="C71">
        <v>1510</v>
      </c>
      <c r="D71">
        <v>5</v>
      </c>
      <c r="E71">
        <v>1</v>
      </c>
      <c r="F71">
        <v>57</v>
      </c>
      <c r="G71" s="5">
        <v>7.2950000000000003E-3</v>
      </c>
      <c r="H71" s="5">
        <v>9.6240000000000006E-3</v>
      </c>
      <c r="I71">
        <v>-56.92</v>
      </c>
    </row>
    <row r="72" spans="1:9" s="8" customFormat="1">
      <c r="A72">
        <v>49</v>
      </c>
      <c r="B72" t="s">
        <v>48</v>
      </c>
      <c r="C72">
        <v>1510</v>
      </c>
      <c r="D72">
        <v>5</v>
      </c>
      <c r="E72">
        <v>2</v>
      </c>
      <c r="F72">
        <v>57</v>
      </c>
      <c r="G72" s="5">
        <v>7.0359999999999997E-3</v>
      </c>
      <c r="H72" s="5">
        <v>7.7530000000000003E-3</v>
      </c>
      <c r="I72">
        <v>-56.92</v>
      </c>
    </row>
    <row r="73" spans="1:9">
      <c r="A73">
        <v>58</v>
      </c>
      <c r="B73" t="s">
        <v>57</v>
      </c>
      <c r="C73">
        <v>1510</v>
      </c>
      <c r="D73">
        <v>5</v>
      </c>
      <c r="E73">
        <v>3</v>
      </c>
      <c r="F73">
        <v>57</v>
      </c>
      <c r="G73" s="5">
        <v>9.4560000000000009E-3</v>
      </c>
      <c r="H73" s="5">
        <v>0.01</v>
      </c>
      <c r="I73">
        <v>-56.92</v>
      </c>
    </row>
    <row r="74" spans="1:9">
      <c r="A74" s="3"/>
      <c r="B74" s="3" t="s">
        <v>90</v>
      </c>
      <c r="C74" s="3">
        <v>1510</v>
      </c>
      <c r="D74" s="3">
        <v>5</v>
      </c>
      <c r="E74" s="3"/>
      <c r="F74" s="3">
        <v>57</v>
      </c>
      <c r="G74" s="5">
        <f>AVERAGE(G71:G73)</f>
        <v>7.9290000000000003E-3</v>
      </c>
      <c r="H74" s="5">
        <f>AVERAGE(H71:H73)</f>
        <v>9.1256666666666656E-3</v>
      </c>
    </row>
    <row r="75" spans="1:9">
      <c r="A75">
        <v>59</v>
      </c>
      <c r="B75" t="s">
        <v>58</v>
      </c>
      <c r="C75">
        <v>1510</v>
      </c>
      <c r="D75">
        <v>10</v>
      </c>
      <c r="E75">
        <v>1</v>
      </c>
      <c r="F75">
        <v>5</v>
      </c>
      <c r="G75">
        <v>2.5454999999999998E-2</v>
      </c>
      <c r="H75">
        <v>7.9450000000000007E-2</v>
      </c>
      <c r="I75">
        <v>10.199999999999999</v>
      </c>
    </row>
    <row r="76" spans="1:9">
      <c r="A76">
        <v>68</v>
      </c>
      <c r="B76" t="s">
        <v>67</v>
      </c>
      <c r="C76">
        <v>1510</v>
      </c>
      <c r="D76">
        <v>10</v>
      </c>
      <c r="E76">
        <v>2</v>
      </c>
      <c r="F76">
        <v>5</v>
      </c>
      <c r="G76">
        <v>2.8024E-2</v>
      </c>
      <c r="H76">
        <v>7.7359999999999998E-2</v>
      </c>
      <c r="I76">
        <v>10.199999999999999</v>
      </c>
    </row>
    <row r="77" spans="1:9">
      <c r="A77">
        <v>42</v>
      </c>
      <c r="B77" t="s">
        <v>41</v>
      </c>
      <c r="C77">
        <v>1510</v>
      </c>
      <c r="D77">
        <v>10</v>
      </c>
      <c r="E77">
        <v>3</v>
      </c>
      <c r="F77">
        <v>5</v>
      </c>
      <c r="G77">
        <v>2.4910000000000002E-2</v>
      </c>
      <c r="H77">
        <v>7.4480000000000005E-2</v>
      </c>
      <c r="I77">
        <v>10.199999999999999</v>
      </c>
    </row>
    <row r="78" spans="1:9">
      <c r="A78" s="3"/>
      <c r="B78" s="3" t="s">
        <v>90</v>
      </c>
      <c r="C78" s="3">
        <v>1510</v>
      </c>
      <c r="D78" s="3">
        <v>10</v>
      </c>
      <c r="E78" s="3"/>
      <c r="F78" s="3">
        <v>5</v>
      </c>
      <c r="G78" s="5">
        <f>AVERAGE(G75:G77)</f>
        <v>2.6129666666666666E-2</v>
      </c>
      <c r="H78" s="5">
        <f>AVERAGE(H75:H77)</f>
        <v>7.7096666666666661E-2</v>
      </c>
      <c r="I78" s="6"/>
    </row>
    <row r="79" spans="1:9">
      <c r="A79">
        <v>60</v>
      </c>
      <c r="B79" t="s">
        <v>59</v>
      </c>
      <c r="C79">
        <v>1510</v>
      </c>
      <c r="D79">
        <v>10</v>
      </c>
      <c r="E79">
        <v>1</v>
      </c>
      <c r="F79">
        <v>15</v>
      </c>
      <c r="G79">
        <v>1.6789999999999999E-3</v>
      </c>
      <c r="H79">
        <v>2.581E-2</v>
      </c>
      <c r="I79">
        <v>30.08</v>
      </c>
    </row>
    <row r="80" spans="1:9">
      <c r="A80">
        <v>69</v>
      </c>
      <c r="B80" t="s">
        <v>68</v>
      </c>
      <c r="C80">
        <v>1510</v>
      </c>
      <c r="D80">
        <v>10</v>
      </c>
      <c r="E80">
        <v>2</v>
      </c>
      <c r="F80">
        <v>15</v>
      </c>
      <c r="G80">
        <v>2.055E-3</v>
      </c>
      <c r="H80">
        <v>2.5860000000000001E-2</v>
      </c>
      <c r="I80">
        <v>30.08</v>
      </c>
    </row>
    <row r="81" spans="1:16">
      <c r="A81">
        <v>43</v>
      </c>
      <c r="B81" t="s">
        <v>42</v>
      </c>
      <c r="C81">
        <v>1510</v>
      </c>
      <c r="D81">
        <v>10</v>
      </c>
      <c r="E81">
        <v>3</v>
      </c>
      <c r="F81">
        <v>15</v>
      </c>
      <c r="G81">
        <v>1.2509999999999999E-3</v>
      </c>
      <c r="H81">
        <v>2.486E-2</v>
      </c>
      <c r="I81">
        <v>30.08</v>
      </c>
    </row>
    <row r="82" spans="1:16">
      <c r="A82" s="3"/>
      <c r="B82" s="3" t="s">
        <v>90</v>
      </c>
      <c r="C82" s="3">
        <v>1510</v>
      </c>
      <c r="D82" s="3">
        <v>10</v>
      </c>
      <c r="E82" s="3"/>
      <c r="F82" s="3">
        <v>15</v>
      </c>
      <c r="G82" s="5">
        <f>AVERAGE(G79:G81)</f>
        <v>1.6616666666666665E-3</v>
      </c>
      <c r="H82" s="5">
        <f>AVERAGE(H79:H81)</f>
        <v>2.5510000000000001E-2</v>
      </c>
      <c r="I82" s="6"/>
    </row>
    <row r="83" spans="1:16">
      <c r="A83">
        <v>51</v>
      </c>
      <c r="B83" t="s">
        <v>50</v>
      </c>
      <c r="C83">
        <v>1510</v>
      </c>
      <c r="D83">
        <v>10</v>
      </c>
      <c r="E83">
        <v>1</v>
      </c>
      <c r="F83">
        <v>57</v>
      </c>
      <c r="G83">
        <v>2.5099E-2</v>
      </c>
      <c r="H83">
        <v>8.319E-3</v>
      </c>
      <c r="I83">
        <v>-56.92</v>
      </c>
    </row>
    <row r="84" spans="1:16">
      <c r="A84">
        <v>52</v>
      </c>
      <c r="B84" t="s">
        <v>51</v>
      </c>
      <c r="C84">
        <v>1510</v>
      </c>
      <c r="D84">
        <v>10</v>
      </c>
      <c r="E84">
        <v>2</v>
      </c>
      <c r="F84">
        <v>57</v>
      </c>
      <c r="G84">
        <v>2.0185999999999999E-2</v>
      </c>
      <c r="H84">
        <v>8.3090000000000004E-3</v>
      </c>
      <c r="I84">
        <v>-56.92</v>
      </c>
    </row>
    <row r="85" spans="1:16">
      <c r="A85">
        <v>61</v>
      </c>
      <c r="B85" t="s">
        <v>60</v>
      </c>
      <c r="C85">
        <v>1510</v>
      </c>
      <c r="D85">
        <v>10</v>
      </c>
      <c r="E85">
        <v>3</v>
      </c>
      <c r="F85">
        <v>57</v>
      </c>
      <c r="G85">
        <v>2.1420999999999999E-2</v>
      </c>
      <c r="H85">
        <v>9.6360000000000005E-3</v>
      </c>
      <c r="I85">
        <v>-56.92</v>
      </c>
    </row>
    <row r="86" spans="1:16">
      <c r="A86" s="3"/>
      <c r="B86" s="3" t="s">
        <v>90</v>
      </c>
      <c r="C86" s="3">
        <v>1510</v>
      </c>
      <c r="D86" s="3">
        <v>10</v>
      </c>
      <c r="E86" s="3"/>
      <c r="F86" s="3">
        <v>57</v>
      </c>
      <c r="G86" s="5">
        <f>AVERAGE(G83:G85)</f>
        <v>2.2235333333333333E-2</v>
      </c>
      <c r="H86" s="5">
        <f>AVERAGE(H83:H85)</f>
        <v>8.7546666666666675E-3</v>
      </c>
      <c r="I86" s="6"/>
    </row>
    <row r="87" spans="1:16">
      <c r="A87">
        <v>70</v>
      </c>
      <c r="B87" t="s">
        <v>69</v>
      </c>
      <c r="C87">
        <v>1510</v>
      </c>
      <c r="D87">
        <v>15</v>
      </c>
      <c r="E87">
        <v>1</v>
      </c>
      <c r="F87">
        <v>5</v>
      </c>
      <c r="G87" s="5">
        <v>4.5820000000000001E-3</v>
      </c>
      <c r="H87" s="5">
        <v>6.8320000000000006E-2</v>
      </c>
      <c r="I87">
        <v>10.199999999999999</v>
      </c>
    </row>
    <row r="88" spans="1:16">
      <c r="A88">
        <v>44</v>
      </c>
      <c r="B88" t="s">
        <v>43</v>
      </c>
      <c r="C88">
        <v>1510</v>
      </c>
      <c r="D88">
        <v>15</v>
      </c>
      <c r="E88">
        <v>2</v>
      </c>
      <c r="F88">
        <v>5</v>
      </c>
      <c r="G88" s="5">
        <v>4.8669999999999998E-3</v>
      </c>
      <c r="H88" s="5">
        <v>7.1620000000000003E-2</v>
      </c>
      <c r="I88">
        <v>10.199999999999999</v>
      </c>
    </row>
    <row r="89" spans="1:16">
      <c r="A89">
        <v>53</v>
      </c>
      <c r="B89" t="s">
        <v>52</v>
      </c>
      <c r="C89">
        <v>1510</v>
      </c>
      <c r="D89">
        <v>15</v>
      </c>
      <c r="E89">
        <v>3</v>
      </c>
      <c r="F89">
        <v>5</v>
      </c>
      <c r="G89" s="5">
        <v>2.9780000000000002E-3</v>
      </c>
      <c r="H89" s="5">
        <v>7.109E-2</v>
      </c>
      <c r="I89">
        <v>10.199999999999999</v>
      </c>
      <c r="K89">
        <v>1460</v>
      </c>
      <c r="L89">
        <v>0</v>
      </c>
      <c r="N89">
        <v>5</v>
      </c>
      <c r="O89">
        <v>0.3219825</v>
      </c>
      <c r="P89">
        <v>0.121645</v>
      </c>
    </row>
    <row r="90" spans="1:16">
      <c r="A90" s="3"/>
      <c r="B90" s="3" t="s">
        <v>90</v>
      </c>
      <c r="C90" s="3">
        <v>1510</v>
      </c>
      <c r="D90" s="3">
        <v>15</v>
      </c>
      <c r="E90" s="3"/>
      <c r="F90" s="3">
        <v>5</v>
      </c>
      <c r="G90" s="5">
        <f>AVERAGE(G87:G89)</f>
        <v>4.1423333333333329E-3</v>
      </c>
      <c r="H90" s="5">
        <f>AVERAGE(H87:H89)</f>
        <v>7.0343333333333327E-2</v>
      </c>
      <c r="K90">
        <v>1460</v>
      </c>
      <c r="L90">
        <v>0</v>
      </c>
      <c r="N90">
        <v>15</v>
      </c>
      <c r="O90">
        <v>0.27999760000000001</v>
      </c>
      <c r="P90">
        <v>2.907333333333333E-2</v>
      </c>
    </row>
    <row r="91" spans="1:16">
      <c r="A91">
        <v>62</v>
      </c>
      <c r="B91" t="s">
        <v>61</v>
      </c>
      <c r="C91">
        <v>1510</v>
      </c>
      <c r="D91">
        <v>15</v>
      </c>
      <c r="E91">
        <v>1</v>
      </c>
      <c r="F91">
        <v>15</v>
      </c>
      <c r="G91" s="5">
        <v>4.3860000000000001E-3</v>
      </c>
      <c r="H91" s="5">
        <v>2.181E-2</v>
      </c>
      <c r="I91">
        <v>30.08</v>
      </c>
      <c r="K91">
        <v>1460</v>
      </c>
      <c r="L91">
        <v>0</v>
      </c>
      <c r="N91">
        <v>57</v>
      </c>
      <c r="O91">
        <v>0.16406500000000002</v>
      </c>
      <c r="P91">
        <v>9.8373333333333333E-3</v>
      </c>
    </row>
    <row r="92" spans="1:16">
      <c r="A92">
        <v>71</v>
      </c>
      <c r="B92" t="s">
        <v>70</v>
      </c>
      <c r="C92">
        <v>1510</v>
      </c>
      <c r="D92">
        <v>15</v>
      </c>
      <c r="E92">
        <v>2</v>
      </c>
      <c r="F92">
        <v>15</v>
      </c>
      <c r="G92" s="5">
        <v>3.6579999999999998E-3</v>
      </c>
      <c r="H92" s="5">
        <v>2.2280000000000001E-2</v>
      </c>
      <c r="I92">
        <v>30.08</v>
      </c>
      <c r="K92">
        <v>1460</v>
      </c>
      <c r="L92">
        <v>5</v>
      </c>
      <c r="N92">
        <v>5</v>
      </c>
      <c r="O92">
        <v>0.27831400000000001</v>
      </c>
      <c r="P92">
        <v>0.10376666666666666</v>
      </c>
    </row>
    <row r="93" spans="1:16">
      <c r="A93">
        <v>45</v>
      </c>
      <c r="B93" t="s">
        <v>44</v>
      </c>
      <c r="C93">
        <v>1510</v>
      </c>
      <c r="D93">
        <v>15</v>
      </c>
      <c r="E93">
        <v>3</v>
      </c>
      <c r="F93">
        <v>15</v>
      </c>
      <c r="G93" s="5">
        <v>3.1979999999999999E-3</v>
      </c>
      <c r="H93" s="5">
        <v>2.0719999999999999E-2</v>
      </c>
      <c r="I93">
        <v>30.08</v>
      </c>
      <c r="K93">
        <v>1460</v>
      </c>
      <c r="L93">
        <v>5</v>
      </c>
      <c r="N93">
        <v>15</v>
      </c>
      <c r="O93">
        <v>0.20384333333333335</v>
      </c>
      <c r="P93">
        <v>3.0240000000000003E-2</v>
      </c>
    </row>
    <row r="94" spans="1:16">
      <c r="A94" s="3"/>
      <c r="B94" s="3" t="s">
        <v>90</v>
      </c>
      <c r="C94" s="3">
        <v>1510</v>
      </c>
      <c r="D94" s="3">
        <v>15</v>
      </c>
      <c r="E94" s="3"/>
      <c r="F94" s="3">
        <v>15</v>
      </c>
      <c r="G94" s="5">
        <f>AVERAGE(G91:G93)</f>
        <v>3.747333333333333E-3</v>
      </c>
      <c r="H94" s="5">
        <f>AVERAGE(H91:H93)</f>
        <v>2.1603333333333335E-2</v>
      </c>
      <c r="K94">
        <v>1460</v>
      </c>
      <c r="L94">
        <v>5</v>
      </c>
      <c r="N94">
        <v>57</v>
      </c>
      <c r="O94">
        <v>0.13136599999999998</v>
      </c>
      <c r="P94">
        <v>9.6403333333333341E-3</v>
      </c>
    </row>
    <row r="95" spans="1:16">
      <c r="A95">
        <v>54</v>
      </c>
      <c r="B95" t="s">
        <v>53</v>
      </c>
      <c r="C95">
        <v>1510</v>
      </c>
      <c r="D95">
        <v>15</v>
      </c>
      <c r="E95">
        <v>1</v>
      </c>
      <c r="F95">
        <v>57</v>
      </c>
      <c r="G95" s="5">
        <v>3.6900000000000002E-4</v>
      </c>
      <c r="H95" s="5">
        <v>6.6150000000000002E-3</v>
      </c>
      <c r="I95">
        <v>-56.92</v>
      </c>
      <c r="K95">
        <v>1460</v>
      </c>
      <c r="L95">
        <v>15</v>
      </c>
      <c r="N95">
        <v>5</v>
      </c>
      <c r="O95">
        <v>0.10768850000000001</v>
      </c>
      <c r="P95">
        <v>0.12506666666666669</v>
      </c>
    </row>
    <row r="96" spans="1:16">
      <c r="A96">
        <v>63</v>
      </c>
      <c r="B96" t="s">
        <v>62</v>
      </c>
      <c r="C96">
        <v>1510</v>
      </c>
      <c r="D96">
        <v>15</v>
      </c>
      <c r="E96">
        <v>2</v>
      </c>
      <c r="F96">
        <v>57</v>
      </c>
      <c r="G96" s="5">
        <v>4.37E-4</v>
      </c>
      <c r="H96" s="5">
        <v>6.3429999999999997E-3</v>
      </c>
      <c r="I96">
        <v>-56.92</v>
      </c>
      <c r="K96">
        <v>1460</v>
      </c>
      <c r="L96">
        <v>15</v>
      </c>
      <c r="N96">
        <v>15</v>
      </c>
      <c r="O96">
        <v>0.10956200000000001</v>
      </c>
      <c r="P96">
        <v>3.9539999999999999E-2</v>
      </c>
    </row>
    <row r="97" spans="1:16">
      <c r="A97">
        <v>72</v>
      </c>
      <c r="B97" t="s">
        <v>71</v>
      </c>
      <c r="C97">
        <v>1510</v>
      </c>
      <c r="D97">
        <v>15</v>
      </c>
      <c r="E97">
        <v>3</v>
      </c>
      <c r="F97">
        <v>57</v>
      </c>
      <c r="G97" s="5">
        <v>3.2200000000000002E-4</v>
      </c>
      <c r="H97" s="5">
        <v>7.4580000000000002E-3</v>
      </c>
      <c r="I97">
        <v>-56.92</v>
      </c>
      <c r="K97">
        <v>1460</v>
      </c>
      <c r="L97">
        <v>15</v>
      </c>
      <c r="N97">
        <v>57</v>
      </c>
      <c r="O97">
        <v>6.0316666666666664E-2</v>
      </c>
      <c r="P97">
        <v>1.2033333333333333E-2</v>
      </c>
    </row>
    <row r="98" spans="1:16">
      <c r="A98" s="3"/>
      <c r="B98" s="3" t="s">
        <v>90</v>
      </c>
      <c r="C98" s="3">
        <v>1510</v>
      </c>
      <c r="D98" s="3">
        <v>15</v>
      </c>
      <c r="E98" s="3"/>
      <c r="F98" s="3">
        <v>57</v>
      </c>
      <c r="G98" s="5">
        <f>AVERAGE(G95:G97)</f>
        <v>3.7600000000000003E-4</v>
      </c>
      <c r="H98" s="5">
        <f>AVERAGE(H95:H97)</f>
        <v>6.8053333333333334E-3</v>
      </c>
    </row>
    <row r="99" spans="1:16">
      <c r="A99">
        <v>73</v>
      </c>
      <c r="B99" t="s">
        <v>72</v>
      </c>
      <c r="E99">
        <v>1</v>
      </c>
      <c r="F99">
        <v>5</v>
      </c>
      <c r="G99" s="5">
        <v>5.3509999999999999E-3</v>
      </c>
      <c r="H99" s="5">
        <v>4.2089999999999999E-5</v>
      </c>
      <c r="I99" s="4">
        <v>10.199999999999999</v>
      </c>
      <c r="K99">
        <v>1510</v>
      </c>
      <c r="L99">
        <v>0</v>
      </c>
      <c r="N99">
        <v>5</v>
      </c>
      <c r="O99">
        <f>G54</f>
        <v>0.20964333333333332</v>
      </c>
      <c r="P99">
        <f>H54</f>
        <v>0.1196</v>
      </c>
    </row>
    <row r="100" spans="1:16">
      <c r="A100">
        <v>76</v>
      </c>
      <c r="B100" t="s">
        <v>75</v>
      </c>
      <c r="E100">
        <v>2</v>
      </c>
      <c r="F100">
        <v>5</v>
      </c>
      <c r="G100" s="5">
        <v>4.3420000000000004E-3</v>
      </c>
      <c r="H100" s="5">
        <v>3.0729999999999999E-5</v>
      </c>
      <c r="I100" s="4">
        <v>10.199999999999999</v>
      </c>
      <c r="K100">
        <v>1510</v>
      </c>
      <c r="L100">
        <v>0</v>
      </c>
      <c r="N100">
        <v>15</v>
      </c>
      <c r="O100">
        <f>G58</f>
        <v>0.17843333333333333</v>
      </c>
      <c r="P100">
        <f>H58</f>
        <v>3.2323333333333336E-2</v>
      </c>
    </row>
    <row r="101" spans="1:16">
      <c r="A101">
        <v>79</v>
      </c>
      <c r="B101" t="s">
        <v>78</v>
      </c>
      <c r="E101">
        <v>3</v>
      </c>
      <c r="F101">
        <v>5</v>
      </c>
      <c r="G101" s="7">
        <v>6.9999999999999999E-6</v>
      </c>
      <c r="H101" s="5">
        <v>2.6290000000000001E-5</v>
      </c>
      <c r="I101" s="4">
        <v>10.199999999999999</v>
      </c>
      <c r="K101">
        <v>1510</v>
      </c>
      <c r="L101">
        <v>0</v>
      </c>
      <c r="N101">
        <v>57</v>
      </c>
      <c r="O101">
        <f>G62</f>
        <v>0.16595433333333334</v>
      </c>
      <c r="P101">
        <f>H62</f>
        <v>8.6956666666666658E-3</v>
      </c>
    </row>
    <row r="102" spans="1:16">
      <c r="B102" s="3" t="s">
        <v>90</v>
      </c>
      <c r="F102" s="3">
        <v>5</v>
      </c>
      <c r="G102" s="5">
        <f>AVERAGE(G99:G100)</f>
        <v>4.8465000000000001E-3</v>
      </c>
      <c r="H102" s="5">
        <f>AVERAGE(H99:H101)</f>
        <v>3.3036666666666662E-5</v>
      </c>
      <c r="I102" s="4"/>
      <c r="K102">
        <v>1510</v>
      </c>
      <c r="L102">
        <v>5</v>
      </c>
      <c r="N102">
        <v>5</v>
      </c>
      <c r="O102">
        <f>G66</f>
        <v>2.4189000000000002E-2</v>
      </c>
      <c r="P102">
        <f>H66</f>
        <v>8.3046666666666658E-2</v>
      </c>
    </row>
    <row r="103" spans="1:16">
      <c r="A103">
        <v>74</v>
      </c>
      <c r="B103" t="s">
        <v>73</v>
      </c>
      <c r="E103">
        <v>1</v>
      </c>
      <c r="F103">
        <v>15</v>
      </c>
      <c r="G103" s="5">
        <v>1.9000000000000001E-5</v>
      </c>
      <c r="H103" s="5">
        <v>2.9919999999999998E-7</v>
      </c>
      <c r="I103" s="4">
        <v>30.08</v>
      </c>
      <c r="K103">
        <v>1510</v>
      </c>
      <c r="L103">
        <v>5</v>
      </c>
      <c r="N103">
        <v>15</v>
      </c>
      <c r="O103">
        <f>G70</f>
        <v>1.7563666666666668E-2</v>
      </c>
      <c r="P103">
        <f>H70</f>
        <v>2.52E-2</v>
      </c>
    </row>
    <row r="104" spans="1:16">
      <c r="A104">
        <v>77</v>
      </c>
      <c r="B104" t="s">
        <v>76</v>
      </c>
      <c r="E104">
        <v>2</v>
      </c>
      <c r="F104">
        <v>15</v>
      </c>
      <c r="G104" s="5">
        <v>2.3E-5</v>
      </c>
      <c r="H104" s="5">
        <v>2.9060000000000002E-7</v>
      </c>
      <c r="I104" s="4">
        <v>30.08</v>
      </c>
      <c r="K104">
        <v>1510</v>
      </c>
      <c r="L104">
        <v>5</v>
      </c>
      <c r="N104">
        <v>57</v>
      </c>
      <c r="O104">
        <f>G74</f>
        <v>7.9290000000000003E-3</v>
      </c>
      <c r="P104">
        <f>H74</f>
        <v>9.1256666666666656E-3</v>
      </c>
    </row>
    <row r="105" spans="1:16">
      <c r="A105">
        <v>80</v>
      </c>
      <c r="B105" t="s">
        <v>79</v>
      </c>
      <c r="E105">
        <v>3</v>
      </c>
      <c r="F105">
        <v>15</v>
      </c>
      <c r="G105" s="7">
        <v>9.9999999999999995E-7</v>
      </c>
      <c r="H105" s="5">
        <v>4.2969999999999999E-7</v>
      </c>
      <c r="I105" s="4">
        <v>30.08</v>
      </c>
      <c r="K105">
        <v>1510</v>
      </c>
      <c r="L105">
        <v>15</v>
      </c>
      <c r="N105">
        <v>5</v>
      </c>
      <c r="O105">
        <f>G90</f>
        <v>4.1423333333333329E-3</v>
      </c>
      <c r="P105">
        <f>H90</f>
        <v>7.0343333333333327E-2</v>
      </c>
    </row>
    <row r="106" spans="1:16">
      <c r="B106" s="3" t="s">
        <v>90</v>
      </c>
      <c r="F106" s="3">
        <v>15</v>
      </c>
      <c r="G106" s="5">
        <f>AVERAGE(G103:G104)</f>
        <v>2.1000000000000002E-5</v>
      </c>
      <c r="H106" s="5">
        <f>AVERAGE(H103:H105)</f>
        <v>3.3983333333333337E-7</v>
      </c>
      <c r="I106" s="4"/>
      <c r="K106">
        <v>1510</v>
      </c>
      <c r="L106">
        <v>15</v>
      </c>
      <c r="N106">
        <v>15</v>
      </c>
      <c r="O106">
        <f>G94</f>
        <v>3.747333333333333E-3</v>
      </c>
      <c r="P106">
        <f>H94</f>
        <v>2.1603333333333335E-2</v>
      </c>
    </row>
    <row r="107" spans="1:16">
      <c r="A107">
        <v>75</v>
      </c>
      <c r="B107" t="s">
        <v>74</v>
      </c>
      <c r="E107">
        <v>1</v>
      </c>
      <c r="F107">
        <v>57</v>
      </c>
      <c r="G107" s="5">
        <v>4.3999999999999999E-5</v>
      </c>
      <c r="H107" s="5">
        <v>4.5999999999999999E-7</v>
      </c>
      <c r="I107" s="4">
        <v>-56.92</v>
      </c>
      <c r="K107">
        <v>1510</v>
      </c>
      <c r="L107">
        <v>15</v>
      </c>
      <c r="N107">
        <v>57</v>
      </c>
      <c r="O107">
        <f>G98</f>
        <v>3.7600000000000003E-4</v>
      </c>
      <c r="P107">
        <f>H98</f>
        <v>6.8053333333333334E-3</v>
      </c>
    </row>
    <row r="108" spans="1:16">
      <c r="G108" s="5"/>
      <c r="H108" s="5"/>
      <c r="I108" s="4"/>
    </row>
    <row r="109" spans="1:16">
      <c r="A109">
        <v>78</v>
      </c>
      <c r="B109" t="s">
        <v>77</v>
      </c>
      <c r="E109">
        <v>2</v>
      </c>
      <c r="F109">
        <v>57</v>
      </c>
      <c r="G109" s="5">
        <v>3.4E-5</v>
      </c>
      <c r="H109" s="5">
        <v>6.3570000000000001E-7</v>
      </c>
      <c r="I109" s="4">
        <v>-56.92</v>
      </c>
    </row>
    <row r="110" spans="1:16">
      <c r="A110">
        <v>81</v>
      </c>
      <c r="B110" t="s">
        <v>80</v>
      </c>
      <c r="E110">
        <v>3</v>
      </c>
      <c r="F110">
        <v>57</v>
      </c>
      <c r="G110" s="5">
        <v>2.3E-5</v>
      </c>
      <c r="H110" s="5">
        <v>1.1070000000000001E-7</v>
      </c>
      <c r="I110" s="4">
        <v>-56.92</v>
      </c>
      <c r="K110" t="s">
        <v>91</v>
      </c>
      <c r="N110">
        <v>5</v>
      </c>
      <c r="O110">
        <v>4.8465000000000001E-3</v>
      </c>
      <c r="P110">
        <v>3.3036666666666662E-5</v>
      </c>
    </row>
    <row r="111" spans="1:16">
      <c r="B111" s="3" t="s">
        <v>90</v>
      </c>
      <c r="F111" s="3">
        <v>57</v>
      </c>
      <c r="G111" s="5">
        <f>AVERAGE(G107:G110)</f>
        <v>3.3666666666666667E-5</v>
      </c>
      <c r="H111" s="5">
        <f>AVERAGE(H107:H110)</f>
        <v>4.0213333333333333E-7</v>
      </c>
      <c r="K111" t="s">
        <v>91</v>
      </c>
      <c r="N111">
        <v>15</v>
      </c>
      <c r="O111">
        <v>2.1000000000000002E-5</v>
      </c>
      <c r="P111">
        <v>3.3983333333333337E-7</v>
      </c>
    </row>
    <row r="112" spans="1:16">
      <c r="K112" t="s">
        <v>91</v>
      </c>
      <c r="N112">
        <v>57</v>
      </c>
      <c r="O112" s="1">
        <v>3.3666666666666667E-5</v>
      </c>
      <c r="P112" s="1">
        <v>4.0213333333333333E-7</v>
      </c>
    </row>
    <row r="113" spans="14:17">
      <c r="N113">
        <v>5</v>
      </c>
      <c r="Q113" s="11">
        <f t="shared" ref="Q113:Q119" si="0">((COS(ASIN(1/$B$4*SIN(N113*PI()/180)))-$B$4*COS((N113*PI()/180)))/(COS(ASIN(1/$B$4*SIN(N113*PI()/180)))+$B$4*COS((N113*PI()/180))))^2</f>
        <v>0.18255330485570462</v>
      </c>
    </row>
    <row r="114" spans="14:17">
      <c r="N114">
        <v>15</v>
      </c>
      <c r="Q114" s="11">
        <f t="shared" si="0"/>
        <v>0.17351030504447387</v>
      </c>
    </row>
    <row r="115" spans="14:17">
      <c r="N115">
        <v>30</v>
      </c>
      <c r="Q115" s="11">
        <f t="shared" si="0"/>
        <v>0.14204644375892195</v>
      </c>
    </row>
    <row r="116" spans="14:17">
      <c r="N116">
        <v>57</v>
      </c>
      <c r="Q116" s="11">
        <f t="shared" si="0"/>
        <v>3.3168562561054972E-2</v>
      </c>
    </row>
    <row r="117" spans="14:17">
      <c r="N117">
        <v>67.400000000000006</v>
      </c>
      <c r="Q117" s="11">
        <f t="shared" si="0"/>
        <v>2.7638336818869069E-4</v>
      </c>
    </row>
    <row r="118" spans="14:17">
      <c r="N118">
        <v>75</v>
      </c>
      <c r="Q118" s="11">
        <f t="shared" si="0"/>
        <v>3.0770721767885145E-2</v>
      </c>
    </row>
    <row r="119" spans="14:17">
      <c r="N119">
        <v>80</v>
      </c>
      <c r="Q119" s="11">
        <f t="shared" si="0"/>
        <v>0.12845754887430236</v>
      </c>
    </row>
    <row r="121" spans="14:17">
      <c r="Q121" s="11"/>
    </row>
    <row r="122" spans="14:17">
      <c r="Q122" s="11"/>
    </row>
    <row r="123" spans="14:17">
      <c r="Q123" s="11"/>
    </row>
    <row r="124" spans="14:17">
      <c r="Q124" s="11"/>
    </row>
    <row r="125" spans="14:17">
      <c r="Q125" s="11"/>
    </row>
    <row r="126" spans="14:17">
      <c r="Q126" s="11"/>
    </row>
    <row r="127" spans="14:17">
      <c r="Q127" s="11"/>
    </row>
    <row r="128" spans="14:17">
      <c r="Q128" s="11"/>
    </row>
    <row r="129" spans="17:17">
      <c r="Q129" s="11"/>
    </row>
    <row r="130" spans="17:17">
      <c r="Q130" s="11"/>
    </row>
    <row r="131" spans="17:17">
      <c r="Q131" s="11"/>
    </row>
    <row r="132" spans="17:17">
      <c r="Q132" s="11"/>
    </row>
    <row r="133" spans="17:17">
      <c r="Q133" s="11"/>
    </row>
    <row r="134" spans="17:17">
      <c r="Q134" s="11"/>
    </row>
    <row r="135" spans="17:17">
      <c r="Q135" s="11"/>
    </row>
    <row r="136" spans="17:17">
      <c r="Q136" s="11"/>
    </row>
    <row r="137" spans="17:17">
      <c r="Q137" s="11"/>
    </row>
    <row r="138" spans="17:17">
      <c r="Q138" s="11"/>
    </row>
    <row r="139" spans="17:17">
      <c r="Q139" s="11"/>
    </row>
    <row r="140" spans="17:17">
      <c r="Q140" s="11"/>
    </row>
    <row r="141" spans="17:17">
      <c r="Q141" s="11"/>
    </row>
    <row r="142" spans="17:17">
      <c r="Q142" s="11"/>
    </row>
    <row r="143" spans="17:17">
      <c r="Q143" s="11"/>
    </row>
    <row r="144" spans="17:17">
      <c r="Q144" s="11"/>
    </row>
    <row r="145" spans="17:17">
      <c r="Q145" s="11"/>
    </row>
    <row r="146" spans="17:17">
      <c r="Q146" s="11"/>
    </row>
    <row r="147" spans="17:17">
      <c r="Q147" s="11"/>
    </row>
    <row r="148" spans="17:17">
      <c r="Q148" s="11"/>
    </row>
    <row r="149" spans="17:17">
      <c r="Q149" s="11"/>
    </row>
    <row r="150" spans="17:17">
      <c r="Q150" s="11"/>
    </row>
    <row r="151" spans="17:17">
      <c r="Q151" s="11"/>
    </row>
    <row r="152" spans="17:17">
      <c r="Q152" s="11"/>
    </row>
    <row r="153" spans="17:17">
      <c r="Q153" s="11"/>
    </row>
    <row r="154" spans="17:17">
      <c r="Q154" s="11"/>
    </row>
    <row r="155" spans="17:17">
      <c r="Q155" s="11"/>
    </row>
    <row r="156" spans="17:17">
      <c r="Q156" s="11"/>
    </row>
    <row r="157" spans="17:17">
      <c r="Q157" s="11"/>
    </row>
    <row r="158" spans="17:17">
      <c r="Q158" s="11"/>
    </row>
    <row r="159" spans="17:17">
      <c r="Q159" s="11"/>
    </row>
    <row r="160" spans="17:17">
      <c r="Q160" s="11"/>
    </row>
    <row r="161" spans="17:17">
      <c r="Q161" s="11"/>
    </row>
    <row r="162" spans="17:17">
      <c r="Q162" s="11"/>
    </row>
    <row r="163" spans="17:17">
      <c r="Q163" s="11"/>
    </row>
    <row r="164" spans="17:17">
      <c r="Q164" s="11"/>
    </row>
    <row r="165" spans="17:17">
      <c r="Q165" s="11"/>
    </row>
    <row r="166" spans="17:17">
      <c r="Q166" s="11"/>
    </row>
    <row r="167" spans="17:17">
      <c r="Q167" s="11"/>
    </row>
    <row r="174" spans="17:17">
      <c r="Q174" s="12"/>
    </row>
  </sheetData>
  <sortState ref="A6:I107">
    <sortCondition ref="C6:C107"/>
    <sortCondition ref="D6:D107"/>
    <sortCondition ref="F6:F107"/>
    <sortCondition ref="E6:E107"/>
  </sortState>
  <pageMargins left="0.7" right="0.7" top="0.75" bottom="0.75" header="0.3" footer="0.3"/>
  <pageSetup scale="60" orientation="landscape" r:id="rId1"/>
  <rowBreaks count="2" manualBreakCount="2">
    <brk id="119" max="16383" man="1"/>
    <brk id="1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2013-04-10T21:54:14Z</cp:lastPrinted>
  <dcterms:created xsi:type="dcterms:W3CDTF">2012-03-29T20:11:30Z</dcterms:created>
  <dcterms:modified xsi:type="dcterms:W3CDTF">2013-04-10T21:54:27Z</dcterms:modified>
</cp:coreProperties>
</file>