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1560" windowWidth="3060" windowHeight="3660"/>
  </bookViews>
  <sheets>
    <sheet name="ROC calculator" sheetId="1" r:id="rId1"/>
    <sheet name="Pixel Sizes" sheetId="2" r:id="rId2"/>
    <sheet name="power fit" sheetId="3" r:id="rId3"/>
    <sheet name="Statistics" sheetId="4" r:id="rId4"/>
  </sheets>
  <calcPr calcId="145621" concurrentCalc="0"/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1" i="4"/>
  <c r="B9" i="3"/>
  <c r="C9" i="4"/>
  <c r="C10" i="4"/>
  <c r="B10" i="4"/>
  <c r="B9" i="4"/>
  <c r="E6" i="1"/>
  <c r="D6" i="1"/>
  <c r="D7" i="2"/>
  <c r="D8" i="2"/>
  <c r="D10" i="2"/>
  <c r="C10" i="2"/>
  <c r="C9" i="2"/>
  <c r="C8" i="2"/>
  <c r="C7" i="2"/>
  <c r="F6" i="1"/>
  <c r="D3" i="1"/>
  <c r="E3" i="1"/>
  <c r="F3" i="1"/>
  <c r="F2" i="1"/>
  <c r="E2" i="1"/>
  <c r="D2" i="1"/>
  <c r="F4" i="1"/>
  <c r="D10" i="1"/>
  <c r="E10" i="1"/>
  <c r="F10" i="1"/>
  <c r="C10" i="1"/>
  <c r="F12" i="1"/>
  <c r="D12" i="1"/>
  <c r="D15" i="1"/>
  <c r="C12" i="1"/>
  <c r="E12" i="1"/>
  <c r="D14" i="1"/>
</calcChain>
</file>

<file path=xl/sharedStrings.xml><?xml version="1.0" encoding="utf-8"?>
<sst xmlns="http://schemas.openxmlformats.org/spreadsheetml/2006/main" count="47" uniqueCount="44">
  <si>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</si>
  <si>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</si>
  <si>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</si>
  <si>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</si>
  <si>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</si>
  <si>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</si>
  <si>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</si>
  <si>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</si>
  <si>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</si>
  <si>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</si>
  <si>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</si>
  <si>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</si>
  <si>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</si>
  <si>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</si>
  <si>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</si>
  <si>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</si>
  <si>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</si>
  <si>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</si>
  <si>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</si>
  <si>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</si>
  <si>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</si>
  <si>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</si>
  <si>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</si>
  <si>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</si>
  <si>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Avg+Stdev</t>
  </si>
  <si>
    <t>Useful numbers</t>
  </si>
  <si>
    <t>range (m)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</si>
  <si>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</si>
  <si>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</si>
  <si>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</si>
  <si>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</si>
  <si>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</si>
  <si>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</si>
  <si>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</si>
  <si>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</si>
  <si>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</si>
  <si>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</si>
  <si>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</si>
  <si>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</si>
  <si>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</si>
  <si>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</si>
  <si>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</si>
  <si>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d1 - initial (mm OR pix)</t>
  </si>
  <si>
    <t>d2 - final (mm OR pix)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</si>
</sst>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D6" sqref="D6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24</v>
      </c>
    </row>
    <row r="2" spans="2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7.4999999999999997E-2</v>
      </c>
      <c r="D3">
        <f>C3</f>
        <v>7.4999999999999997E-2</v>
      </c>
      <c r="E3">
        <f>C3</f>
        <v>7.4999999999999997E-2</v>
      </c>
      <c r="F3">
        <f>C3</f>
        <v>7.4999999999999997E-2</v>
      </c>
      <c r="G3" t="s">
        <v>1</v>
      </c>
      <c r="H3" t="s">
        <v>10</v>
      </c>
    </row>
    <row r="4" spans="2:8" x14ac:dyDescent="0.25">
      <c r="B4" s="1" t="s">
        <v>28</v>
      </c>
      <c r="C4" s="4">
        <v>128.05000000000001</v>
      </c>
      <c r="D4" s="4">
        <v>128.19499999999999</v>
      </c>
      <c r="E4" s="4">
        <v>128.47</v>
      </c>
      <c r="F4">
        <f>D4+D5</f>
        <v>128.345</v>
      </c>
      <c r="G4" t="s">
        <v>4</v>
      </c>
      <c r="H4" t="s">
        <v>6</v>
      </c>
    </row>
    <row r="5" spans="2:8" ht="30" x14ac:dyDescent="0.25">
      <c r="B5" s="1" t="s">
        <v>29</v>
      </c>
      <c r="D5" s="4">
        <v>0.15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30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1.6594334029737035E-3</v>
      </c>
      <c r="D10">
        <f>((D6)^2)/((8*(D2+D3)*1000))+(D4*0.000001)</f>
        <v>1.6595784029737035E-3</v>
      </c>
      <c r="E10">
        <f>((E6)^2)/((8*(E2+E3)*1000))+(E4*0.000001)</f>
        <v>1.6598534029737036E-3</v>
      </c>
      <c r="F10">
        <f>((F6)^2)/((8*(F2+F3)*1000))+(F4*0.000001)</f>
        <v>1.6597284029737035E-3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1938.0229385746334</v>
      </c>
      <c r="D12" s="3">
        <f>(D6^2)/(8*D10*1000)</f>
        <v>1937.853610433468</v>
      </c>
      <c r="E12" s="3">
        <f>(E6^2)/(8*E10*1000)</f>
        <v>1937.5325521147549</v>
      </c>
      <c r="F12" s="3">
        <f>(F6^2)/(8*F10*1000)</f>
        <v>1937.6784745250602</v>
      </c>
      <c r="G12" s="3" t="s">
        <v>1</v>
      </c>
    </row>
    <row r="13" spans="2:8" x14ac:dyDescent="0.25">
      <c r="C13">
        <v>1939.52</v>
      </c>
    </row>
    <row r="14" spans="2:8" x14ac:dyDescent="0.25">
      <c r="B14" t="s">
        <v>26</v>
      </c>
      <c r="D14">
        <f>E12-C12</f>
        <v>-0.49038645987843665</v>
      </c>
    </row>
    <row r="15" spans="2:8" x14ac:dyDescent="0.25">
      <c r="B15" t="s">
        <v>27</v>
      </c>
      <c r="D15">
        <f>F12-D12</f>
        <v>-0.17513590840781035</v>
      </c>
    </row>
    <row r="20" spans="1:4" x14ac:dyDescent="0.25">
      <c r="B20" s="2" t="s">
        <v>25</v>
      </c>
    </row>
    <row r="21" spans="1:4" ht="60" x14ac:dyDescent="0.25">
      <c r="A21" t="s">
        <v>15</v>
      </c>
      <c r="C21" s="1" t="s">
        <v>12</v>
      </c>
      <c r="D21" t="s">
        <v>11</v>
      </c>
    </row>
    <row r="22" spans="1:4" x14ac:dyDescent="0.25">
      <c r="A22" t="s">
        <v>16</v>
      </c>
      <c r="B22" t="s">
        <v>14</v>
      </c>
      <c r="C22">
        <v>260</v>
      </c>
      <c r="D22">
        <v>35.750999999999998</v>
      </c>
    </row>
    <row r="23" spans="1:4" x14ac:dyDescent="0.25">
      <c r="A23" t="s">
        <v>17</v>
      </c>
      <c r="B23" t="s">
        <v>13</v>
      </c>
      <c r="C23">
        <v>260</v>
      </c>
      <c r="D23">
        <v>33.74</v>
      </c>
    </row>
    <row r="24" spans="1:4" x14ac:dyDescent="0.25">
      <c r="A24" t="s">
        <v>18</v>
      </c>
      <c r="B24" t="s">
        <v>19</v>
      </c>
      <c r="C24" t="s">
        <v>20</v>
      </c>
      <c r="D24">
        <v>2100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35</v>
      </c>
      <c r="D6" t="s">
        <v>36</v>
      </c>
    </row>
    <row r="7" spans="1:4" x14ac:dyDescent="0.25">
      <c r="A7" t="s">
        <v>31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32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34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33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5" sqref="B5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3" x14ac:dyDescent="0.25">
      <c r="A1" t="s">
        <v>37</v>
      </c>
    </row>
    <row r="2" spans="1:3" x14ac:dyDescent="0.25">
      <c r="A2" t="s">
        <v>38</v>
      </c>
      <c r="B2" s="6"/>
    </row>
    <row r="3" spans="1:3" x14ac:dyDescent="0.25">
      <c r="A3" t="s">
        <v>42</v>
      </c>
      <c r="B3" s="6"/>
      <c r="C3">
        <v>125</v>
      </c>
    </row>
    <row r="4" spans="1:3" x14ac:dyDescent="0.25">
      <c r="A4" t="s">
        <v>43</v>
      </c>
      <c r="B4" s="6"/>
      <c r="C4">
        <v>421</v>
      </c>
    </row>
    <row r="5" spans="1:3" x14ac:dyDescent="0.25">
      <c r="A5" t="s">
        <v>39</v>
      </c>
    </row>
    <row r="8" spans="1:3" x14ac:dyDescent="0.25">
      <c r="A8" t="s">
        <v>40</v>
      </c>
    </row>
    <row r="9" spans="1:3" x14ac:dyDescent="0.25">
      <c r="A9" t="s">
        <v>41</v>
      </c>
      <c r="B9" t="e">
        <f>B5*B4^2/B3^2</f>
        <v>#DIV/0!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8" sqref="E8"/>
    </sheetView>
  </sheetViews>
  <sheetFormatPr defaultRowHeight="15" x14ac:dyDescent="0.25"/>
  <sheetData>
    <row r="1" spans="1:3" x14ac:dyDescent="0.25">
      <c r="A1">
        <v>0</v>
      </c>
      <c r="B1">
        <v>0.08</v>
      </c>
      <c r="C1">
        <f>128+B1</f>
        <v>128.08000000000001</v>
      </c>
    </row>
    <row r="2" spans="1:3" x14ac:dyDescent="0.25">
      <c r="A2">
        <v>45</v>
      </c>
      <c r="B2">
        <v>0.25</v>
      </c>
      <c r="C2">
        <f t="shared" ref="C2:C8" si="0">128+B2</f>
        <v>128.25</v>
      </c>
    </row>
    <row r="3" spans="1:3" x14ac:dyDescent="0.25">
      <c r="A3">
        <v>90</v>
      </c>
      <c r="B3">
        <v>0.06</v>
      </c>
      <c r="C3">
        <f t="shared" si="0"/>
        <v>128.06</v>
      </c>
    </row>
    <row r="4" spans="1:3" x14ac:dyDescent="0.25">
      <c r="A4">
        <v>135</v>
      </c>
      <c r="B4">
        <v>0.47</v>
      </c>
      <c r="C4">
        <f t="shared" si="0"/>
        <v>128.47</v>
      </c>
    </row>
    <row r="5" spans="1:3" x14ac:dyDescent="0.25">
      <c r="A5">
        <v>180</v>
      </c>
      <c r="B5">
        <v>0.23</v>
      </c>
      <c r="C5">
        <f t="shared" si="0"/>
        <v>128.22999999999999</v>
      </c>
    </row>
    <row r="6" spans="1:3" x14ac:dyDescent="0.25">
      <c r="A6">
        <v>225</v>
      </c>
      <c r="B6">
        <v>0.32</v>
      </c>
      <c r="C6">
        <f t="shared" si="0"/>
        <v>128.32</v>
      </c>
    </row>
    <row r="7" spans="1:3" x14ac:dyDescent="0.25">
      <c r="A7">
        <v>270</v>
      </c>
      <c r="B7">
        <v>0.05</v>
      </c>
      <c r="C7">
        <f t="shared" si="0"/>
        <v>128.05000000000001</v>
      </c>
    </row>
    <row r="8" spans="1:3" x14ac:dyDescent="0.25">
      <c r="A8">
        <v>315</v>
      </c>
      <c r="B8">
        <v>0.1</v>
      </c>
      <c r="C8">
        <f t="shared" si="0"/>
        <v>128.1</v>
      </c>
    </row>
    <row r="9" spans="1:3" x14ac:dyDescent="0.25">
      <c r="B9">
        <f>AVERAGE(B1:B8)</f>
        <v>0.19500000000000003</v>
      </c>
      <c r="C9">
        <f>AVERAGE(C1:C8)</f>
        <v>128.19499999999999</v>
      </c>
    </row>
    <row r="10" spans="1:3" x14ac:dyDescent="0.25">
      <c r="B10">
        <f>_xlfn.STDEV.S(B1:B8)</f>
        <v>0.14976171549688999</v>
      </c>
      <c r="C10">
        <f>_xlfn.STDEV.S(C1:C8)</f>
        <v>0.14976171549688586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ROC calculator</vt:lpstr>
      <vt:lpstr>Pixel Sizes</vt:lpstr>
      <vt:lpstr>power fit</vt:lpstr>
      <vt:lpstr>Statistics</vt:lpstr>
    </vt:vector>
  </TitlesOfParts>
  <Company>Zygo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c21346</cp:lastModifiedBy>
  <dcterms:created xsi:type="dcterms:W3CDTF">2011-06-11T00:17:56Z</dcterms:created>
  <dcterms:modified xsi:type="dcterms:W3CDTF">2013-03-11T16:36:37Z</dcterms:modified>
</cp:coreProperties>
</file>