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65" windowHeight="11355" activeTab="0"/>
  </bookViews>
  <sheets>
    <sheet name="Part List Report" sheetId="1" r:id="rId1"/>
  </sheets>
  <definedNames/>
  <calcPr fullCalcOnLoad="1"/>
</workbook>
</file>

<file path=xl/sharedStrings.xml><?xml version="1.0" encoding="utf-8"?>
<sst xmlns="http://schemas.openxmlformats.org/spreadsheetml/2006/main" count="150" uniqueCount="93">
  <si>
    <t>Project:</t>
  </si>
  <si>
    <t>Print Date:</t>
  </si>
  <si>
    <t>Report Date:</t>
  </si>
  <si>
    <t>Total # of unique parts</t>
  </si>
  <si>
    <t>SMT Placements per board</t>
  </si>
  <si>
    <t>Thru-Hole placement per board</t>
  </si>
  <si>
    <t>Fine pitch placement per board</t>
  </si>
  <si>
    <t>BGA placement per board</t>
  </si>
  <si>
    <t>Summary per Board</t>
  </si>
  <si>
    <t>Total pieces</t>
  </si>
  <si>
    <t>Quantity to Order</t>
  </si>
  <si>
    <t>Author:</t>
  </si>
  <si>
    <t>Revision</t>
  </si>
  <si>
    <t>LIGO Project</t>
  </si>
  <si>
    <t>Bill of Materials</t>
  </si>
  <si>
    <t>Number of boards</t>
  </si>
  <si>
    <t>Mechanical placement per board</t>
  </si>
  <si>
    <t>PSLControls.PrjPCB</t>
  </si>
  <si>
    <t>Jose Puente</t>
  </si>
  <si>
    <t>6/13/2011</t>
  </si>
  <si>
    <t>9:25:48 AM</t>
  </si>
  <si>
    <t>1</t>
  </si>
  <si>
    <t>Quantity</t>
  </si>
  <si>
    <t>Distributor</t>
  </si>
  <si>
    <t>Beckhoff</t>
  </si>
  <si>
    <t>McMaster-Carr</t>
  </si>
  <si>
    <t>LIGO</t>
  </si>
  <si>
    <t>Newark</t>
  </si>
  <si>
    <t>L-Com</t>
  </si>
  <si>
    <t>Digi-Key</t>
  </si>
  <si>
    <t>Part Number</t>
  </si>
  <si>
    <t>EK1501</t>
  </si>
  <si>
    <t>EK1110</t>
  </si>
  <si>
    <t>91099A205</t>
  </si>
  <si>
    <t>D0902552-v3</t>
  </si>
  <si>
    <t>D1101121-v1</t>
  </si>
  <si>
    <t>D0902557-v1</t>
  </si>
  <si>
    <t>52M9124</t>
  </si>
  <si>
    <t>D1100095-v2</t>
  </si>
  <si>
    <t>FODSC50-LC-01</t>
  </si>
  <si>
    <t>21M5874</t>
  </si>
  <si>
    <t>D1101120-v1</t>
  </si>
  <si>
    <t>D0902568-v1</t>
  </si>
  <si>
    <t>D1101122-v1</t>
  </si>
  <si>
    <t>277-1483-ND</t>
  </si>
  <si>
    <t>277-1495-ND</t>
  </si>
  <si>
    <t>277-1494-ND</t>
  </si>
  <si>
    <t>Comment</t>
  </si>
  <si>
    <t>Beckhoff EtherCAT coupler w/ ID switch, fiber</t>
  </si>
  <si>
    <t>Beckhoff EtherCAT extension</t>
  </si>
  <si>
    <t>#6-32 1/4" flat</t>
  </si>
  <si>
    <t>EtherCAT chassis</t>
  </si>
  <si>
    <t>Name Plate</t>
  </si>
  <si>
    <t>Adapter panel</t>
  </si>
  <si>
    <t>Fiber LC-LC coupler</t>
  </si>
  <si>
    <t>Fiber coupler panel adapter</t>
  </si>
  <si>
    <t>Fiber patch cable, LC-SC</t>
  </si>
  <si>
    <t>Ethernet patch cable, 3'</t>
  </si>
  <si>
    <t>DB25F adapter</t>
  </si>
  <si>
    <t>Terminal Block</t>
  </si>
  <si>
    <t>End Plate</t>
  </si>
  <si>
    <t>Jumper, 10pos</t>
  </si>
  <si>
    <t>Description</t>
  </si>
  <si>
    <t>#6-32 1/4" flat head screw</t>
  </si>
  <si>
    <t>Additional part number</t>
  </si>
  <si>
    <t>Blank</t>
  </si>
  <si>
    <t>Designator</t>
  </si>
  <si>
    <t>B1</t>
  </si>
  <si>
    <t>B2, B3, B4, B5</t>
  </si>
  <si>
    <t>B6</t>
  </si>
  <si>
    <t>E1, E2, E3, E4</t>
  </si>
  <si>
    <t>PN1</t>
  </si>
  <si>
    <t>PN2</t>
  </si>
  <si>
    <t>PN3, PN6, PN11, PN15, PN16, PN17, PN18</t>
  </si>
  <si>
    <t>PN4, PN5</t>
  </si>
  <si>
    <t>PN7, PN8, PN9, PN10</t>
  </si>
  <si>
    <t>PN12, PN13</t>
  </si>
  <si>
    <t>PN14</t>
  </si>
  <si>
    <t>PN19</t>
  </si>
  <si>
    <t>PN20, PN22</t>
  </si>
  <si>
    <t>PN21</t>
  </si>
  <si>
    <t>PN23, PN24, PN25, PN26, PN27, PN29, PN30, PN31, PN32, PN33</t>
  </si>
  <si>
    <t>PN28</t>
  </si>
  <si>
    <t>PN34, PN35</t>
  </si>
  <si>
    <t>Footprint</t>
  </si>
  <si>
    <t/>
  </si>
  <si>
    <t>Assembly Type</t>
  </si>
  <si>
    <t>M</t>
  </si>
  <si>
    <t>4-channel analog input terminals, current loop, 4-20mA, 12 bits</t>
  </si>
  <si>
    <t>EL3054</t>
  </si>
  <si>
    <t>Laser/Ante</t>
  </si>
  <si>
    <t>Diode/Chiller</t>
  </si>
  <si>
    <t>E1100612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</si>
</sst>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9]dddd\,\ mmmm\ dd\,\ yyyy"/>
    <numFmt numFmtId="181" formatCode="&quot;$&quot;#,##0.00;[Red]&quot;$&quot;#,##0.00"/>
    <numFmt numFmtId="182" formatCode="[$$-409]#,##0.00;[Red][$$-409]#,##0.00"/>
    <numFmt numFmtId="183" formatCode="&quot;$&quot;* #,##0;&quot;$&quot;* \(#,##0;"/>
    <numFmt numFmtId="184" formatCode="&quot;$&quot;* #,##0;&quot;$&quot;* \(#,##0\);"/>
    <numFmt numFmtId="185" formatCode="m/d/yyyy;;"/>
    <numFmt numFmtId="186" formatCode="[$-C09]dddd\,\ d\ mmmm\ yyyy"/>
    <numFmt numFmtId="187" formatCode="[$-C09]dd\-mmmm\-yyyy;@"/>
    <numFmt numFmtId="188" formatCode="[$-C09]dd\-mmm\-yy;@"/>
    <numFmt numFmtId="189" formatCode="[$-409]h:mm:ss\ AM/PM"/>
    <numFmt numFmtId="190" formatCode="[$-409]h:mm:ss\ AM/PM;@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48"/>
      <name val="Arial"/>
      <family val="2"/>
    </font>
    <font>
      <b/>
      <sz val="18"/>
      <color indexed="4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188" fontId="8" fillId="33" borderId="10" xfId="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12" xfId="0" applyBorder="1" applyAlignment="1">
      <alignment vertical="top"/>
    </xf>
    <xf numFmtId="0" fontId="8" fillId="33" borderId="13" xfId="0" applyFont="1" applyFill="1" applyBorder="1" applyAlignment="1">
      <alignment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9" fillId="33" borderId="10" xfId="0" applyFont="1" applyFill="1" applyBorder="1" applyAlignment="1">
      <alignment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11" fillId="33" borderId="0" xfId="0" applyFont="1" applyFill="1" applyBorder="1" applyAlignment="1">
      <alignment horizontal="left"/>
    </xf>
    <xf numFmtId="0" fontId="13" fillId="33" borderId="16" xfId="0" applyFont="1" applyFill="1" applyBorder="1" applyAlignment="1">
      <alignment vertical="center"/>
    </xf>
    <xf numFmtId="0" fontId="0" fillId="0" borderId="17" xfId="0" applyBorder="1" applyAlignment="1">
      <alignment vertical="top"/>
    </xf>
    <xf numFmtId="0" fontId="0" fillId="34" borderId="14" xfId="0" applyFill="1" applyBorder="1" applyAlignment="1">
      <alignment vertical="top"/>
    </xf>
    <xf numFmtId="0" fontId="0" fillId="0" borderId="12" xfId="0" applyNumberFormat="1" applyBorder="1" applyAlignment="1">
      <alignment vertical="top"/>
    </xf>
    <xf numFmtId="0" fontId="14" fillId="0" borderId="14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2" fillId="33" borderId="16" xfId="0" applyFont="1" applyFill="1" applyBorder="1" applyAlignment="1">
      <alignment vertical="center"/>
    </xf>
    <xf numFmtId="1" fontId="16" fillId="0" borderId="18" xfId="0" applyNumberFormat="1" applyFont="1" applyFill="1" applyBorder="1" applyAlignment="1">
      <alignment horizontal="center" vertical="top"/>
    </xf>
    <xf numFmtId="0" fontId="16" fillId="0" borderId="12" xfId="0" applyFont="1" applyBorder="1" applyAlignment="1">
      <alignment vertical="top"/>
    </xf>
    <xf numFmtId="0" fontId="9" fillId="34" borderId="0" xfId="0" applyNumberFormat="1" applyFont="1" applyFill="1" applyBorder="1" applyAlignment="1">
      <alignment horizontal="right" vertical="center" wrapText="1"/>
    </xf>
    <xf numFmtId="0" fontId="9" fillId="0" borderId="19" xfId="0" applyNumberFormat="1" applyFont="1" applyFill="1" applyBorder="1" applyAlignment="1">
      <alignment horizontal="right" vertical="center" wrapText="1"/>
    </xf>
    <xf numFmtId="0" fontId="0" fillId="35" borderId="20" xfId="0" applyFont="1" applyFill="1" applyBorder="1" applyAlignment="1">
      <alignment vertical="center"/>
    </xf>
    <xf numFmtId="0" fontId="0" fillId="0" borderId="21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2" xfId="0" applyBorder="1" applyAlignment="1">
      <alignment vertical="top"/>
    </xf>
    <xf numFmtId="0" fontId="4" fillId="36" borderId="23" xfId="0" applyFont="1" applyFill="1" applyBorder="1" applyAlignment="1">
      <alignment horizontal="center" vertical="center" wrapText="1"/>
    </xf>
    <xf numFmtId="0" fontId="16" fillId="37" borderId="24" xfId="0" applyFont="1" applyFill="1" applyBorder="1" applyAlignment="1">
      <alignment horizontal="right" vertical="center"/>
    </xf>
    <xf numFmtId="0" fontId="12" fillId="33" borderId="25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0" fillId="0" borderId="26" xfId="0" applyBorder="1" applyAlignment="1">
      <alignment vertical="top"/>
    </xf>
    <xf numFmtId="1" fontId="0" fillId="34" borderId="27" xfId="0" applyNumberFormat="1" applyFill="1" applyBorder="1" applyAlignment="1">
      <alignment horizontal="center" vertical="top"/>
    </xf>
    <xf numFmtId="0" fontId="0" fillId="0" borderId="27" xfId="0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27" xfId="0" applyFill="1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11" fillId="33" borderId="10" xfId="0" applyFont="1" applyFill="1" applyBorder="1" applyAlignment="1" quotePrefix="1">
      <alignment horizontal="left"/>
    </xf>
    <xf numFmtId="0" fontId="11" fillId="33" borderId="13" xfId="0" applyFont="1" applyFill="1" applyBorder="1" applyAlignment="1" quotePrefix="1">
      <alignment horizontal="left"/>
    </xf>
    <xf numFmtId="0" fontId="8" fillId="33" borderId="13" xfId="0" applyFont="1" applyFill="1" applyBorder="1" applyAlignment="1" quotePrefix="1">
      <alignment horizontal="left"/>
    </xf>
    <xf numFmtId="0" fontId="12" fillId="0" borderId="16" xfId="0" applyFont="1" applyBorder="1" applyAlignment="1" quotePrefix="1">
      <alignment vertical="center"/>
    </xf>
    <xf numFmtId="0" fontId="4" fillId="36" borderId="29" xfId="0" applyFont="1" applyFill="1" applyBorder="1" applyAlignment="1" quotePrefix="1">
      <alignment horizontal="center" vertical="center" wrapText="1"/>
    </xf>
    <xf numFmtId="0" fontId="4" fillId="36" borderId="30" xfId="0" applyFont="1" applyFill="1" applyBorder="1" applyAlignment="1" quotePrefix="1">
      <alignment horizontal="center" vertical="center" wrapText="1"/>
    </xf>
    <xf numFmtId="0" fontId="6" fillId="34" borderId="31" xfId="0" applyFont="1" applyFill="1" applyBorder="1" applyAlignment="1" quotePrefix="1">
      <alignment horizontal="left" vertical="center" wrapText="1"/>
    </xf>
    <xf numFmtId="0" fontId="6" fillId="0" borderId="31" xfId="0" applyFont="1" applyFill="1" applyBorder="1" applyAlignment="1" quotePrefix="1">
      <alignment horizontal="left" vertical="center" wrapText="1"/>
    </xf>
    <xf numFmtId="0" fontId="6" fillId="34" borderId="31" xfId="0" applyNumberFormat="1" applyFont="1" applyFill="1" applyBorder="1" applyAlignment="1" quotePrefix="1">
      <alignment horizontal="left" vertical="center" wrapText="1"/>
    </xf>
    <xf numFmtId="0" fontId="6" fillId="0" borderId="31" xfId="0" applyNumberFormat="1" applyFont="1" applyFill="1" applyBorder="1" applyAlignment="1" quotePrefix="1">
      <alignment horizontal="left" vertical="center" wrapText="1"/>
    </xf>
    <xf numFmtId="0" fontId="4" fillId="36" borderId="13" xfId="0" applyFont="1" applyFill="1" applyBorder="1" applyAlignment="1" quotePrefix="1">
      <alignment horizontal="center" vertical="center" wrapText="1"/>
    </xf>
    <xf numFmtId="0" fontId="6" fillId="34" borderId="32" xfId="0" applyFont="1" applyFill="1" applyBorder="1" applyAlignment="1" quotePrefix="1">
      <alignment horizontal="left" vertical="center" wrapText="1"/>
    </xf>
    <xf numFmtId="0" fontId="6" fillId="0" borderId="0" xfId="0" applyFont="1" applyFill="1" applyBorder="1" applyAlignment="1" quotePrefix="1">
      <alignment horizontal="left" vertical="center" wrapText="1"/>
    </xf>
    <xf numFmtId="0" fontId="6" fillId="34" borderId="32" xfId="0" applyFont="1" applyFill="1" applyBorder="1" applyAlignment="1" quotePrefix="1">
      <alignment horizontal="left" vertical="center"/>
    </xf>
    <xf numFmtId="0" fontId="6" fillId="0" borderId="31" xfId="0" applyFont="1" applyFill="1" applyBorder="1" applyAlignment="1" quotePrefix="1">
      <alignment horizontal="left" vertical="center"/>
    </xf>
    <xf numFmtId="0" fontId="6" fillId="34" borderId="32" xfId="0" applyFont="1" applyFill="1" applyBorder="1" applyAlignment="1" quotePrefix="1">
      <alignment horizontal="center" vertical="center" wrapText="1"/>
    </xf>
    <xf numFmtId="0" fontId="6" fillId="0" borderId="32" xfId="0" applyFont="1" applyFill="1" applyBorder="1" applyAlignment="1" quotePrefix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vertical="center"/>
    </xf>
    <xf numFmtId="0" fontId="15" fillId="37" borderId="33" xfId="0" applyFont="1" applyFill="1" applyBorder="1" applyAlignment="1">
      <alignment horizontal="center" vertical="center"/>
    </xf>
    <xf numFmtId="0" fontId="15" fillId="37" borderId="34" xfId="0" applyFont="1" applyFill="1" applyBorder="1" applyAlignment="1">
      <alignment horizontal="center" vertical="center"/>
    </xf>
    <xf numFmtId="190" fontId="8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14" fillId="36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27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tabSelected="1" zoomScalePageLayoutView="0" workbookViewId="0" topLeftCell="A1">
      <selection activeCell="G2" sqref="G2"/>
    </sheetView>
  </sheetViews>
  <sheetFormatPr defaultColWidth="9.140625" defaultRowHeight="12.75"/>
  <cols>
    <col min="1" max="1" width="0.85546875" style="1" customWidth="1"/>
    <col min="2" max="2" width="7.28125" style="3" customWidth="1"/>
    <col min="3" max="3" width="11.421875" style="3" customWidth="1"/>
    <col min="4" max="4" width="24.8515625" style="1" customWidth="1"/>
    <col min="5" max="5" width="15.7109375" style="1" customWidth="1"/>
    <col min="6" max="6" width="30.7109375" style="1" customWidth="1"/>
    <col min="7" max="7" width="40.7109375" style="1" customWidth="1"/>
    <col min="8" max="8" width="14.7109375" style="1" customWidth="1"/>
    <col min="9" max="9" width="10.7109375" style="1" customWidth="1"/>
    <col min="10" max="10" width="9.7109375" style="1" customWidth="1"/>
    <col min="11" max="16384" width="9.140625" style="1" customWidth="1"/>
  </cols>
  <sheetData>
    <row r="1" spans="1:10" ht="4.5" customHeight="1" thickBot="1">
      <c r="A1" s="15"/>
      <c r="B1" s="15"/>
      <c r="C1" s="15"/>
      <c r="D1" s="15"/>
      <c r="E1" s="15"/>
      <c r="F1" s="15"/>
      <c r="G1" s="15"/>
      <c r="H1" s="15"/>
      <c r="I1" s="21"/>
      <c r="J1" s="21"/>
    </row>
    <row r="2" spans="1:10" ht="37.5" customHeight="1">
      <c r="A2" s="14"/>
      <c r="B2" s="41" t="s">
        <v>14</v>
      </c>
      <c r="C2" s="42"/>
      <c r="D2" s="24"/>
      <c r="E2" s="30" t="s">
        <v>13</v>
      </c>
      <c r="F2" s="24"/>
      <c r="G2" s="69" t="s">
        <v>92</v>
      </c>
      <c r="H2" s="30" t="s">
        <v>12</v>
      </c>
      <c r="I2" s="54" t="s">
        <v>21</v>
      </c>
      <c r="J2" s="25"/>
    </row>
    <row r="3" spans="1:10" ht="23.25" customHeight="1">
      <c r="A3" s="14"/>
      <c r="B3" s="13"/>
      <c r="C3" s="5"/>
      <c r="D3" s="23"/>
      <c r="E3" s="4"/>
      <c r="F3" s="4"/>
      <c r="G3" s="4"/>
      <c r="H3" s="4"/>
      <c r="I3" s="21"/>
      <c r="J3" s="37"/>
    </row>
    <row r="4" spans="1:10" ht="17.25" customHeight="1">
      <c r="A4" s="14"/>
      <c r="B4" s="13" t="s">
        <v>0</v>
      </c>
      <c r="C4" s="5"/>
      <c r="D4" s="51" t="s">
        <v>17</v>
      </c>
      <c r="E4" s="8"/>
      <c r="F4" s="6"/>
      <c r="G4" s="70" t="s">
        <v>15</v>
      </c>
      <c r="H4" s="71"/>
      <c r="I4" s="35">
        <v>1</v>
      </c>
      <c r="J4" s="37"/>
    </row>
    <row r="5" spans="1:10" ht="17.25" customHeight="1">
      <c r="A5" s="14"/>
      <c r="B5" s="13" t="s">
        <v>11</v>
      </c>
      <c r="C5" s="5"/>
      <c r="D5" s="52" t="s">
        <v>18</v>
      </c>
      <c r="E5" s="17"/>
      <c r="F5" s="6"/>
      <c r="G5" s="6"/>
      <c r="H5" s="6"/>
      <c r="I5" s="21"/>
      <c r="J5" s="37"/>
    </row>
    <row r="6" spans="1:10" ht="12.75">
      <c r="A6" s="14"/>
      <c r="B6" s="9"/>
      <c r="C6" s="7"/>
      <c r="D6" s="10"/>
      <c r="E6" s="8"/>
      <c r="F6" s="6"/>
      <c r="G6" s="6"/>
      <c r="H6" s="6"/>
      <c r="I6" s="21"/>
      <c r="J6" s="37"/>
    </row>
    <row r="7" spans="1:10" ht="15.75" customHeight="1">
      <c r="A7" s="14"/>
      <c r="B7" s="11" t="s">
        <v>2</v>
      </c>
      <c r="D7" s="53" t="s">
        <v>19</v>
      </c>
      <c r="E7" s="53" t="s">
        <v>20</v>
      </c>
      <c r="F7" s="11"/>
      <c r="G7" s="11"/>
      <c r="H7" s="11"/>
      <c r="I7" s="21"/>
      <c r="J7" s="37"/>
    </row>
    <row r="8" spans="1:10" ht="15.75" customHeight="1">
      <c r="A8" s="14"/>
      <c r="B8" s="8" t="s">
        <v>1</v>
      </c>
      <c r="D8" s="12">
        <f ca="1">TODAY()</f>
        <v>40729</v>
      </c>
      <c r="E8" s="72">
        <f ca="1">NOW()</f>
        <v>40729.417058796294</v>
      </c>
      <c r="F8" s="73"/>
      <c r="G8" s="20"/>
      <c r="H8" s="20"/>
      <c r="I8" s="22"/>
      <c r="J8" s="38"/>
    </row>
    <row r="9" spans="1:10" s="2" customFormat="1" ht="18" customHeight="1">
      <c r="A9" s="14"/>
      <c r="B9" s="55" t="s">
        <v>22</v>
      </c>
      <c r="C9" s="56" t="s">
        <v>23</v>
      </c>
      <c r="D9" s="56" t="s">
        <v>30</v>
      </c>
      <c r="E9" s="56" t="s">
        <v>47</v>
      </c>
      <c r="F9" s="56" t="s">
        <v>62</v>
      </c>
      <c r="G9" s="61" t="s">
        <v>66</v>
      </c>
      <c r="H9" s="56" t="s">
        <v>84</v>
      </c>
      <c r="I9" s="56" t="s">
        <v>86</v>
      </c>
      <c r="J9" s="39" t="s">
        <v>10</v>
      </c>
    </row>
    <row r="10" spans="1:10" s="2" customFormat="1" ht="33.75">
      <c r="A10" s="14"/>
      <c r="B10" s="33">
        <v>1</v>
      </c>
      <c r="C10" s="57" t="s">
        <v>24</v>
      </c>
      <c r="D10" s="59" t="s">
        <v>31</v>
      </c>
      <c r="E10" s="59" t="s">
        <v>48</v>
      </c>
      <c r="F10" s="57" t="s">
        <v>48</v>
      </c>
      <c r="G10" s="62" t="s">
        <v>67</v>
      </c>
      <c r="H10" s="64" t="s">
        <v>85</v>
      </c>
      <c r="I10" s="66" t="s">
        <v>87</v>
      </c>
      <c r="J10" s="40">
        <v>1</v>
      </c>
    </row>
    <row r="11" spans="1:10" s="2" customFormat="1" ht="45">
      <c r="A11" s="14"/>
      <c r="B11" s="34">
        <v>4</v>
      </c>
      <c r="C11" s="58" t="s">
        <v>24</v>
      </c>
      <c r="D11" s="60" t="s">
        <v>89</v>
      </c>
      <c r="E11" s="60" t="s">
        <v>88</v>
      </c>
      <c r="F11" s="58" t="s">
        <v>88</v>
      </c>
      <c r="G11" s="63" t="s">
        <v>68</v>
      </c>
      <c r="H11" s="65" t="s">
        <v>85</v>
      </c>
      <c r="I11" s="67" t="s">
        <v>87</v>
      </c>
      <c r="J11" s="40">
        <v>4</v>
      </c>
    </row>
    <row r="12" spans="1:10" s="2" customFormat="1" ht="22.5">
      <c r="A12" s="14"/>
      <c r="B12" s="33">
        <v>1</v>
      </c>
      <c r="C12" s="57" t="s">
        <v>24</v>
      </c>
      <c r="D12" s="59" t="s">
        <v>32</v>
      </c>
      <c r="E12" s="59" t="s">
        <v>49</v>
      </c>
      <c r="F12" s="57" t="s">
        <v>49</v>
      </c>
      <c r="G12" s="62" t="s">
        <v>69</v>
      </c>
      <c r="H12" s="64" t="s">
        <v>85</v>
      </c>
      <c r="I12" s="66" t="s">
        <v>87</v>
      </c>
      <c r="J12" s="40">
        <v>1</v>
      </c>
    </row>
    <row r="13" spans="1:10" s="2" customFormat="1" ht="12.75">
      <c r="A13" s="14"/>
      <c r="B13" s="34">
        <v>4</v>
      </c>
      <c r="C13" s="58" t="s">
        <v>25</v>
      </c>
      <c r="D13" s="60" t="s">
        <v>33</v>
      </c>
      <c r="E13" s="60" t="s">
        <v>50</v>
      </c>
      <c r="F13" s="58" t="s">
        <v>63</v>
      </c>
      <c r="G13" s="63" t="s">
        <v>70</v>
      </c>
      <c r="H13" s="65" t="s">
        <v>85</v>
      </c>
      <c r="I13" s="67" t="s">
        <v>87</v>
      </c>
      <c r="J13" s="40">
        <v>4</v>
      </c>
    </row>
    <row r="14" spans="1:10" s="2" customFormat="1" ht="12.75">
      <c r="A14" s="14"/>
      <c r="B14" s="33">
        <v>1</v>
      </c>
      <c r="C14" s="57" t="s">
        <v>26</v>
      </c>
      <c r="D14" s="59" t="s">
        <v>34</v>
      </c>
      <c r="E14" s="59" t="s">
        <v>51</v>
      </c>
      <c r="F14" s="57" t="s">
        <v>64</v>
      </c>
      <c r="G14" s="62" t="s">
        <v>71</v>
      </c>
      <c r="H14" s="64" t="s">
        <v>85</v>
      </c>
      <c r="I14" s="66" t="s">
        <v>87</v>
      </c>
      <c r="J14" s="40">
        <v>1</v>
      </c>
    </row>
    <row r="15" spans="1:10" s="2" customFormat="1" ht="12.75">
      <c r="A15" s="14"/>
      <c r="B15" s="34">
        <v>1</v>
      </c>
      <c r="C15" s="58" t="s">
        <v>26</v>
      </c>
      <c r="D15" s="60" t="s">
        <v>35</v>
      </c>
      <c r="E15" s="60" t="s">
        <v>52</v>
      </c>
      <c r="F15" s="58" t="s">
        <v>64</v>
      </c>
      <c r="G15" s="63" t="s">
        <v>72</v>
      </c>
      <c r="H15" s="65" t="s">
        <v>85</v>
      </c>
      <c r="I15" s="67" t="s">
        <v>87</v>
      </c>
      <c r="J15" s="40">
        <v>1</v>
      </c>
    </row>
    <row r="16" spans="1:10" s="2" customFormat="1" ht="12.75">
      <c r="A16" s="14"/>
      <c r="B16" s="33">
        <v>7</v>
      </c>
      <c r="C16" s="57" t="s">
        <v>26</v>
      </c>
      <c r="D16" s="59" t="s">
        <v>36</v>
      </c>
      <c r="E16" s="59" t="s">
        <v>53</v>
      </c>
      <c r="F16" s="57" t="s">
        <v>65</v>
      </c>
      <c r="G16" s="62" t="s">
        <v>73</v>
      </c>
      <c r="H16" s="64" t="s">
        <v>85</v>
      </c>
      <c r="I16" s="66" t="s">
        <v>87</v>
      </c>
      <c r="J16" s="40">
        <v>7</v>
      </c>
    </row>
    <row r="17" spans="1:10" s="2" customFormat="1" ht="12.75">
      <c r="A17" s="14"/>
      <c r="B17" s="34">
        <v>2</v>
      </c>
      <c r="C17" s="58" t="s">
        <v>27</v>
      </c>
      <c r="D17" s="60" t="s">
        <v>37</v>
      </c>
      <c r="E17" s="60" t="s">
        <v>54</v>
      </c>
      <c r="F17" s="58" t="s">
        <v>64</v>
      </c>
      <c r="G17" s="63" t="s">
        <v>74</v>
      </c>
      <c r="H17" s="65" t="s">
        <v>85</v>
      </c>
      <c r="I17" s="67" t="s">
        <v>87</v>
      </c>
      <c r="J17" s="40">
        <v>2</v>
      </c>
    </row>
    <row r="18" spans="1:10" s="2" customFormat="1" ht="22.5">
      <c r="A18" s="14"/>
      <c r="B18" s="33">
        <v>4</v>
      </c>
      <c r="C18" s="57" t="s">
        <v>26</v>
      </c>
      <c r="D18" s="59" t="s">
        <v>38</v>
      </c>
      <c r="E18" s="59" t="s">
        <v>55</v>
      </c>
      <c r="F18" s="57" t="s">
        <v>64</v>
      </c>
      <c r="G18" s="62" t="s">
        <v>75</v>
      </c>
      <c r="H18" s="64" t="s">
        <v>85</v>
      </c>
      <c r="I18" s="66" t="s">
        <v>87</v>
      </c>
      <c r="J18" s="40">
        <v>4</v>
      </c>
    </row>
    <row r="19" spans="1:10" s="2" customFormat="1" ht="22.5">
      <c r="A19" s="14"/>
      <c r="B19" s="34">
        <v>2</v>
      </c>
      <c r="C19" s="58" t="s">
        <v>28</v>
      </c>
      <c r="D19" s="60" t="s">
        <v>39</v>
      </c>
      <c r="E19" s="60" t="s">
        <v>56</v>
      </c>
      <c r="F19" s="58" t="s">
        <v>64</v>
      </c>
      <c r="G19" s="63" t="s">
        <v>76</v>
      </c>
      <c r="H19" s="65" t="s">
        <v>85</v>
      </c>
      <c r="I19" s="67" t="s">
        <v>87</v>
      </c>
      <c r="J19" s="40">
        <v>2</v>
      </c>
    </row>
    <row r="20" spans="1:10" s="2" customFormat="1" ht="22.5">
      <c r="A20" s="14"/>
      <c r="B20" s="33">
        <v>1</v>
      </c>
      <c r="C20" s="57" t="s">
        <v>27</v>
      </c>
      <c r="D20" s="59" t="s">
        <v>40</v>
      </c>
      <c r="E20" s="59" t="s">
        <v>57</v>
      </c>
      <c r="F20" s="57" t="s">
        <v>64</v>
      </c>
      <c r="G20" s="62" t="s">
        <v>77</v>
      </c>
      <c r="H20" s="64" t="s">
        <v>85</v>
      </c>
      <c r="I20" s="66" t="s">
        <v>87</v>
      </c>
      <c r="J20" s="40">
        <v>1</v>
      </c>
    </row>
    <row r="21" spans="1:10" s="2" customFormat="1" ht="12.75">
      <c r="A21" s="14"/>
      <c r="B21" s="34">
        <v>1</v>
      </c>
      <c r="C21" s="58" t="s">
        <v>26</v>
      </c>
      <c r="D21" s="60" t="s">
        <v>41</v>
      </c>
      <c r="E21" s="60" t="s">
        <v>53</v>
      </c>
      <c r="F21" s="68" t="s">
        <v>90</v>
      </c>
      <c r="G21" s="63" t="s">
        <v>78</v>
      </c>
      <c r="H21" s="65" t="s">
        <v>85</v>
      </c>
      <c r="I21" s="67" t="s">
        <v>87</v>
      </c>
      <c r="J21" s="40">
        <v>1</v>
      </c>
    </row>
    <row r="22" spans="1:10" s="2" customFormat="1" ht="12.75">
      <c r="A22" s="14"/>
      <c r="B22" s="33">
        <v>2</v>
      </c>
      <c r="C22" s="57" t="s">
        <v>26</v>
      </c>
      <c r="D22" s="59" t="s">
        <v>42</v>
      </c>
      <c r="E22" s="59" t="s">
        <v>58</v>
      </c>
      <c r="F22" s="57" t="s">
        <v>64</v>
      </c>
      <c r="G22" s="62" t="s">
        <v>79</v>
      </c>
      <c r="H22" s="64" t="s">
        <v>85</v>
      </c>
      <c r="I22" s="66" t="s">
        <v>87</v>
      </c>
      <c r="J22" s="40">
        <v>2</v>
      </c>
    </row>
    <row r="23" spans="1:10" s="2" customFormat="1" ht="12.75">
      <c r="A23" s="14"/>
      <c r="B23" s="34">
        <v>1</v>
      </c>
      <c r="C23" s="58" t="s">
        <v>26</v>
      </c>
      <c r="D23" s="60" t="s">
        <v>43</v>
      </c>
      <c r="E23" s="60" t="s">
        <v>53</v>
      </c>
      <c r="F23" s="68" t="s">
        <v>91</v>
      </c>
      <c r="G23" s="63" t="s">
        <v>80</v>
      </c>
      <c r="H23" s="65" t="s">
        <v>85</v>
      </c>
      <c r="I23" s="67" t="s">
        <v>87</v>
      </c>
      <c r="J23" s="40">
        <v>1</v>
      </c>
    </row>
    <row r="24" spans="1:10" s="2" customFormat="1" ht="22.5">
      <c r="A24" s="14"/>
      <c r="B24" s="33">
        <v>10</v>
      </c>
      <c r="C24" s="57" t="s">
        <v>29</v>
      </c>
      <c r="D24" s="59" t="s">
        <v>44</v>
      </c>
      <c r="E24" s="59" t="s">
        <v>59</v>
      </c>
      <c r="F24" s="57" t="s">
        <v>59</v>
      </c>
      <c r="G24" s="62" t="s">
        <v>81</v>
      </c>
      <c r="H24" s="64" t="s">
        <v>85</v>
      </c>
      <c r="I24" s="66" t="s">
        <v>87</v>
      </c>
      <c r="J24" s="40">
        <v>10</v>
      </c>
    </row>
    <row r="25" spans="1:10" s="2" customFormat="1" ht="12.75">
      <c r="A25" s="14"/>
      <c r="B25" s="34">
        <v>1</v>
      </c>
      <c r="C25" s="58" t="s">
        <v>29</v>
      </c>
      <c r="D25" s="60" t="s">
        <v>45</v>
      </c>
      <c r="E25" s="60" t="s">
        <v>60</v>
      </c>
      <c r="F25" s="58" t="s">
        <v>60</v>
      </c>
      <c r="G25" s="63" t="s">
        <v>82</v>
      </c>
      <c r="H25" s="65" t="s">
        <v>85</v>
      </c>
      <c r="I25" s="67" t="s">
        <v>87</v>
      </c>
      <c r="J25" s="40">
        <v>1</v>
      </c>
    </row>
    <row r="26" spans="1:10" s="2" customFormat="1" ht="12.75">
      <c r="A26" s="14"/>
      <c r="B26" s="33">
        <v>2</v>
      </c>
      <c r="C26" s="57" t="s">
        <v>29</v>
      </c>
      <c r="D26" s="59" t="s">
        <v>46</v>
      </c>
      <c r="E26" s="59" t="s">
        <v>61</v>
      </c>
      <c r="F26" s="57" t="s">
        <v>61</v>
      </c>
      <c r="G26" s="62" t="s">
        <v>83</v>
      </c>
      <c r="H26" s="64" t="s">
        <v>85</v>
      </c>
      <c r="I26" s="66" t="s">
        <v>87</v>
      </c>
      <c r="J26" s="40">
        <v>2</v>
      </c>
    </row>
    <row r="27" spans="1:10" ht="13.5" thickBot="1">
      <c r="A27" s="15"/>
      <c r="B27" s="31">
        <f>SUM(B10:B26)</f>
        <v>45</v>
      </c>
      <c r="C27" s="32" t="s">
        <v>9</v>
      </c>
      <c r="D27" s="27"/>
      <c r="E27" s="16"/>
      <c r="F27" s="16"/>
      <c r="G27" s="19"/>
      <c r="H27" s="19"/>
      <c r="I27" s="16"/>
      <c r="J27" s="36"/>
    </row>
    <row r="28" spans="2:3" ht="12.75">
      <c r="B28" s="1"/>
      <c r="C28" s="1"/>
    </row>
    <row r="29" spans="2:3" ht="12.75">
      <c r="B29" s="1"/>
      <c r="C29" s="1"/>
    </row>
    <row r="30" spans="2:3" ht="12.75">
      <c r="B30" s="1"/>
      <c r="C30" s="1"/>
    </row>
    <row r="31" spans="2:7" ht="18">
      <c r="B31" s="1"/>
      <c r="C31" s="74" t="s">
        <v>8</v>
      </c>
      <c r="D31" s="75"/>
      <c r="E31" s="76"/>
      <c r="F31" s="28"/>
      <c r="G31" s="29"/>
    </row>
    <row r="32" spans="3:5" ht="12.75">
      <c r="C32" s="26" t="s">
        <v>3</v>
      </c>
      <c r="D32" s="48"/>
      <c r="E32" s="44">
        <f>COUNT(B10:B26)</f>
        <v>17</v>
      </c>
    </row>
    <row r="33" spans="3:5" ht="12.75">
      <c r="C33" s="18" t="s">
        <v>4</v>
      </c>
      <c r="D33" s="49"/>
      <c r="E33" s="45">
        <f>SUMIF($I$10:$I$26,"",$B$10:$B$26)</f>
        <v>0</v>
      </c>
    </row>
    <row r="34" spans="3:5" ht="12.75">
      <c r="C34" s="26" t="s">
        <v>5</v>
      </c>
      <c r="D34" s="48"/>
      <c r="E34" s="46">
        <f>SUMIF($I$10:$I$26,"TH",$B$10:$B$26)</f>
        <v>0</v>
      </c>
    </row>
    <row r="35" spans="3:5" ht="12.75">
      <c r="C35" s="18" t="s">
        <v>6</v>
      </c>
      <c r="D35" s="49"/>
      <c r="E35" s="45">
        <f>SUMIF($I$10:$I$26,"FP",$B$10:$B$26)</f>
        <v>0</v>
      </c>
    </row>
    <row r="36" spans="3:5" ht="12.75">
      <c r="C36" s="26" t="s">
        <v>7</v>
      </c>
      <c r="D36" s="48"/>
      <c r="E36" s="46">
        <f>SUMIF($I$10:$I$26,"BGA",$B$10:$B$26)</f>
        <v>0</v>
      </c>
    </row>
    <row r="37" spans="3:5" ht="12.75">
      <c r="C37" s="43" t="s">
        <v>16</v>
      </c>
      <c r="D37" s="50"/>
      <c r="E37" s="47">
        <f>SUMIF($I$10:$I$26,"M",$B$10:$B$26)</f>
        <v>45</v>
      </c>
    </row>
  </sheetData>
  <sheetProtection/>
  <mergeCells count="3">
    <mergeCell ref="G4:H4"/>
    <mergeCell ref="E8:F8"/>
    <mergeCell ref="C31:E31"/>
  </mergeCells>
  <printOptions/>
  <pageMargins left="0.46" right="0.36" top="0.58" bottom="1" header="0.5" footer="0.5"/>
  <pageSetup fitToHeight="99" fitToWidth="1" horizontalDpi="200" verticalDpi="200" orientation="landscape" scale="78" r:id="rId1"/>
  <headerFooter alignWithMargins="0">
    <oddFooter>&amp;L&amp;"Arial,Bold"LIGO&amp;C&amp;D&amp;RPage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</dc:creator>
  <cp:keywords/>
  <dc:description/>
  <cp:lastModifiedBy>EE</cp:lastModifiedBy>
  <cp:lastPrinted>2007-03-08T22:58:03Z</cp:lastPrinted>
  <dcterms:created xsi:type="dcterms:W3CDTF">2002-11-05T15:28:02Z</dcterms:created>
  <dcterms:modified xsi:type="dcterms:W3CDTF">2011-07-05T17:00:37Z</dcterms:modified>
  <cp:category/>
  <cp:version/>
  <cp:contentType/>
  <cp:contentStatus/>
</cp:coreProperties>
</file>